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7890" windowHeight="5325"/>
  </bookViews>
  <sheets>
    <sheet name="Intro" sheetId="5" r:id="rId1"/>
    <sheet name="PMB" sheetId="1" r:id="rId2"/>
    <sheet name="Durban" sheetId="2" r:id="rId3"/>
    <sheet name="RBay" sheetId="3" r:id="rId4"/>
    <sheet name="Regional" sheetId="4" r:id="rId5"/>
  </sheets>
  <calcPr calcId="125725"/>
</workbook>
</file>

<file path=xl/calcChain.xml><?xml version="1.0" encoding="utf-8"?>
<calcChain xmlns="http://schemas.openxmlformats.org/spreadsheetml/2006/main">
  <c r="M13" i="5"/>
  <c r="M10"/>
  <c r="M7"/>
  <c r="M4"/>
  <c r="M2"/>
  <c r="B9" i="4"/>
  <c r="B10"/>
  <c r="B11"/>
  <c r="B13"/>
  <c r="B14"/>
  <c r="B17"/>
  <c r="B18"/>
  <c r="B20"/>
  <c r="B21"/>
  <c r="B26"/>
  <c r="B28"/>
  <c r="C283"/>
  <c r="C294" i="3"/>
  <c r="C293"/>
  <c r="C292"/>
  <c r="C291"/>
  <c r="C290"/>
  <c r="C286"/>
  <c r="C285"/>
  <c r="C284"/>
  <c r="C283"/>
  <c r="C282"/>
  <c r="C296" s="1"/>
  <c r="C294" i="2"/>
  <c r="C293"/>
  <c r="C292"/>
  <c r="C291"/>
  <c r="C290"/>
  <c r="C286"/>
  <c r="C285"/>
  <c r="C284"/>
  <c r="C283"/>
  <c r="C282"/>
  <c r="C294" i="1"/>
  <c r="C293"/>
  <c r="C292"/>
  <c r="C291"/>
  <c r="C290"/>
  <c r="C286"/>
  <c r="C285"/>
  <c r="C284"/>
  <c r="C283"/>
  <c r="C282"/>
  <c r="B278" i="4"/>
  <c r="B277"/>
  <c r="B276"/>
  <c r="B275"/>
  <c r="B274"/>
  <c r="C274" s="1"/>
  <c r="B271"/>
  <c r="B270"/>
  <c r="B269"/>
  <c r="B268"/>
  <c r="B267"/>
  <c r="C267" s="1"/>
  <c r="B264"/>
  <c r="B263"/>
  <c r="B262"/>
  <c r="B261"/>
  <c r="B260"/>
  <c r="C260" s="1"/>
  <c r="B257"/>
  <c r="B256"/>
  <c r="C294" s="1"/>
  <c r="B255"/>
  <c r="B254"/>
  <c r="C292" s="1"/>
  <c r="B253"/>
  <c r="C253" s="1"/>
  <c r="B250"/>
  <c r="C288" s="1"/>
  <c r="B249"/>
  <c r="B248"/>
  <c r="C286" s="1"/>
  <c r="B247"/>
  <c r="B246"/>
  <c r="C246" s="1"/>
  <c r="B243"/>
  <c r="B242"/>
  <c r="B241"/>
  <c r="B240"/>
  <c r="B239"/>
  <c r="B238"/>
  <c r="B237"/>
  <c r="B236"/>
  <c r="B235"/>
  <c r="B234"/>
  <c r="B233"/>
  <c r="C233" s="1"/>
  <c r="B230"/>
  <c r="B229"/>
  <c r="B228"/>
  <c r="B227"/>
  <c r="B226"/>
  <c r="B225"/>
  <c r="B224"/>
  <c r="B223"/>
  <c r="B222"/>
  <c r="C222" s="1"/>
  <c r="B219"/>
  <c r="B218"/>
  <c r="B217"/>
  <c r="B216"/>
  <c r="B215"/>
  <c r="B214"/>
  <c r="B213"/>
  <c r="B212"/>
  <c r="B211"/>
  <c r="C211" s="1"/>
  <c r="C212" s="1"/>
  <c r="C213" s="1"/>
  <c r="C214" s="1"/>
  <c r="C215" s="1"/>
  <c r="B208"/>
  <c r="B207"/>
  <c r="B206"/>
  <c r="B205"/>
  <c r="B204"/>
  <c r="B203"/>
  <c r="B202"/>
  <c r="B201"/>
  <c r="B200"/>
  <c r="C200" s="1"/>
  <c r="B197"/>
  <c r="B196"/>
  <c r="B195"/>
  <c r="B194"/>
  <c r="B191"/>
  <c r="B190"/>
  <c r="B187"/>
  <c r="B186"/>
  <c r="B185"/>
  <c r="B184"/>
  <c r="B183"/>
  <c r="B182"/>
  <c r="B181"/>
  <c r="B177"/>
  <c r="B176"/>
  <c r="B173"/>
  <c r="B172"/>
  <c r="B169"/>
  <c r="B168"/>
  <c r="B167"/>
  <c r="B166"/>
  <c r="B165"/>
  <c r="B164"/>
  <c r="B163"/>
  <c r="B162"/>
  <c r="B161"/>
  <c r="B160"/>
  <c r="B159"/>
  <c r="C159"/>
  <c r="C160" s="1"/>
  <c r="C161" s="1"/>
  <c r="C162" s="1"/>
  <c r="B156"/>
  <c r="B155"/>
  <c r="B154"/>
  <c r="B153"/>
  <c r="B152"/>
  <c r="B151"/>
  <c r="B150"/>
  <c r="B149"/>
  <c r="B148"/>
  <c r="B147"/>
  <c r="C147" s="1"/>
  <c r="C148" s="1"/>
  <c r="C149" s="1"/>
  <c r="C150" s="1"/>
  <c r="C151" s="1"/>
  <c r="C152" s="1"/>
  <c r="C153" s="1"/>
  <c r="B144"/>
  <c r="B143"/>
  <c r="B142"/>
  <c r="B141"/>
  <c r="B140"/>
  <c r="B139"/>
  <c r="B138"/>
  <c r="B137"/>
  <c r="B136"/>
  <c r="B135"/>
  <c r="C135" s="1"/>
  <c r="B132"/>
  <c r="B131"/>
  <c r="B130"/>
  <c r="B129"/>
  <c r="B128"/>
  <c r="B127"/>
  <c r="B126"/>
  <c r="B125"/>
  <c r="B124"/>
  <c r="B123"/>
  <c r="C123" s="1"/>
  <c r="C124" s="1"/>
  <c r="C125" s="1"/>
  <c r="B120"/>
  <c r="B119"/>
  <c r="B118"/>
  <c r="B117"/>
  <c r="B116"/>
  <c r="B115"/>
  <c r="B114"/>
  <c r="B113"/>
  <c r="B112"/>
  <c r="B111"/>
  <c r="C111" s="1"/>
  <c r="B108"/>
  <c r="B107"/>
  <c r="B106"/>
  <c r="B105"/>
  <c r="B104"/>
  <c r="B103"/>
  <c r="B102"/>
  <c r="B101"/>
  <c r="B100"/>
  <c r="B99"/>
  <c r="C99" s="1"/>
  <c r="C100" s="1"/>
  <c r="C101" s="1"/>
  <c r="C102" s="1"/>
  <c r="C103" s="1"/>
  <c r="C104" s="1"/>
  <c r="C105" s="1"/>
  <c r="C106" s="1"/>
  <c r="C107" s="1"/>
  <c r="C108" s="1"/>
  <c r="B96"/>
  <c r="B95"/>
  <c r="B94"/>
  <c r="B93"/>
  <c r="B92"/>
  <c r="B91"/>
  <c r="B90"/>
  <c r="B89"/>
  <c r="B88"/>
  <c r="B87"/>
  <c r="C87" s="1"/>
  <c r="B84"/>
  <c r="B83"/>
  <c r="B82"/>
  <c r="B81"/>
  <c r="B80"/>
  <c r="B79"/>
  <c r="B78"/>
  <c r="B77"/>
  <c r="B76"/>
  <c r="B75"/>
  <c r="C75" s="1"/>
  <c r="C76" s="1"/>
  <c r="C77" s="1"/>
  <c r="C78" s="1"/>
  <c r="C79" s="1"/>
  <c r="C80" s="1"/>
  <c r="C81" s="1"/>
  <c r="C82" s="1"/>
  <c r="C83" s="1"/>
  <c r="C84" s="1"/>
  <c r="B72"/>
  <c r="B71"/>
  <c r="B70"/>
  <c r="B69"/>
  <c r="B68"/>
  <c r="B67"/>
  <c r="B66"/>
  <c r="B65"/>
  <c r="B64"/>
  <c r="B63"/>
  <c r="C63" s="1"/>
  <c r="B60"/>
  <c r="B59"/>
  <c r="B58"/>
  <c r="B57"/>
  <c r="B56"/>
  <c r="B55"/>
  <c r="B54"/>
  <c r="B53"/>
  <c r="B52"/>
  <c r="B51"/>
  <c r="C51" s="1"/>
  <c r="B48"/>
  <c r="B47"/>
  <c r="B46"/>
  <c r="B45"/>
  <c r="B44"/>
  <c r="B43"/>
  <c r="B42"/>
  <c r="B41"/>
  <c r="B40"/>
  <c r="B39"/>
  <c r="C39" s="1"/>
  <c r="B36"/>
  <c r="B35"/>
  <c r="B34"/>
  <c r="B33"/>
  <c r="B32"/>
  <c r="B31"/>
  <c r="C31" s="1"/>
  <c r="C32" s="1"/>
  <c r="C33" s="1"/>
  <c r="C34" s="1"/>
  <c r="C35" s="1"/>
  <c r="C36" s="1"/>
  <c r="C3"/>
  <c r="B3"/>
  <c r="C274" i="3"/>
  <c r="C275" s="1"/>
  <c r="C276" s="1"/>
  <c r="C277" s="1"/>
  <c r="C278" s="1"/>
  <c r="C267"/>
  <c r="C268" s="1"/>
  <c r="C269" s="1"/>
  <c r="C270" s="1"/>
  <c r="C271" s="1"/>
  <c r="C260"/>
  <c r="C261" s="1"/>
  <c r="C262" s="1"/>
  <c r="C263" s="1"/>
  <c r="C264" s="1"/>
  <c r="C253"/>
  <c r="C254"/>
  <c r="C255" s="1"/>
  <c r="C256" s="1"/>
  <c r="C257" s="1"/>
  <c r="C246"/>
  <c r="C247" s="1"/>
  <c r="C248" s="1"/>
  <c r="C249" s="1"/>
  <c r="C250" s="1"/>
  <c r="C233"/>
  <c r="C234" s="1"/>
  <c r="C235" s="1"/>
  <c r="C236" s="1"/>
  <c r="C237" s="1"/>
  <c r="C238" s="1"/>
  <c r="C239" s="1"/>
  <c r="C240" s="1"/>
  <c r="C241" s="1"/>
  <c r="C242" s="1"/>
  <c r="C243" s="1"/>
  <c r="C222"/>
  <c r="C223" s="1"/>
  <c r="C224" s="1"/>
  <c r="C225" s="1"/>
  <c r="C226" s="1"/>
  <c r="C227" s="1"/>
  <c r="C228" s="1"/>
  <c r="C229" s="1"/>
  <c r="C230" s="1"/>
  <c r="C211"/>
  <c r="C212"/>
  <c r="C213" s="1"/>
  <c r="C214" s="1"/>
  <c r="C215" s="1"/>
  <c r="C216" s="1"/>
  <c r="C217" s="1"/>
  <c r="C218" s="1"/>
  <c r="C219" s="1"/>
  <c r="C200"/>
  <c r="C201" s="1"/>
  <c r="C202" s="1"/>
  <c r="C203" s="1"/>
  <c r="C204" s="1"/>
  <c r="C205" s="1"/>
  <c r="C206" s="1"/>
  <c r="C207" s="1"/>
  <c r="C208" s="1"/>
  <c r="C181"/>
  <c r="C182" s="1"/>
  <c r="C183" s="1"/>
  <c r="C184" s="1"/>
  <c r="C185" s="1"/>
  <c r="C186" s="1"/>
  <c r="C187" s="1"/>
  <c r="C159"/>
  <c r="C160" s="1"/>
  <c r="C161" s="1"/>
  <c r="C162" s="1"/>
  <c r="C163" s="1"/>
  <c r="C164" s="1"/>
  <c r="C165" s="1"/>
  <c r="C166" s="1"/>
  <c r="C167" s="1"/>
  <c r="C168" s="1"/>
  <c r="C169" s="1"/>
  <c r="C147"/>
  <c r="C148"/>
  <c r="C149" s="1"/>
  <c r="C150" s="1"/>
  <c r="C151" s="1"/>
  <c r="C152" s="1"/>
  <c r="C153" s="1"/>
  <c r="C154" s="1"/>
  <c r="C155" s="1"/>
  <c r="C156" s="1"/>
  <c r="C135"/>
  <c r="C136"/>
  <c r="C137" s="1"/>
  <c r="C138" s="1"/>
  <c r="C139" s="1"/>
  <c r="C140" s="1"/>
  <c r="C141" s="1"/>
  <c r="C142" s="1"/>
  <c r="C143" s="1"/>
  <c r="C144" s="1"/>
  <c r="C123"/>
  <c r="C124"/>
  <c r="C125" s="1"/>
  <c r="C126" s="1"/>
  <c r="C127" s="1"/>
  <c r="C128" s="1"/>
  <c r="C129" s="1"/>
  <c r="C130" s="1"/>
  <c r="C131" s="1"/>
  <c r="C132" s="1"/>
  <c r="C111"/>
  <c r="C112"/>
  <c r="C113" s="1"/>
  <c r="C114" s="1"/>
  <c r="C115" s="1"/>
  <c r="C116" s="1"/>
  <c r="C117" s="1"/>
  <c r="C118" s="1"/>
  <c r="C119" s="1"/>
  <c r="C120" s="1"/>
  <c r="C99"/>
  <c r="C100"/>
  <c r="C101" s="1"/>
  <c r="C102" s="1"/>
  <c r="C103" s="1"/>
  <c r="C104" s="1"/>
  <c r="C105" s="1"/>
  <c r="C106" s="1"/>
  <c r="C107" s="1"/>
  <c r="C108" s="1"/>
  <c r="C87"/>
  <c r="C88"/>
  <c r="C89" s="1"/>
  <c r="C90" s="1"/>
  <c r="C91" s="1"/>
  <c r="C92" s="1"/>
  <c r="C93" s="1"/>
  <c r="C94" s="1"/>
  <c r="C95" s="1"/>
  <c r="C96" s="1"/>
  <c r="C75"/>
  <c r="C76"/>
  <c r="C77" s="1"/>
  <c r="C78" s="1"/>
  <c r="C79" s="1"/>
  <c r="C80" s="1"/>
  <c r="C81" s="1"/>
  <c r="C82" s="1"/>
  <c r="C83" s="1"/>
  <c r="C84" s="1"/>
  <c r="C63"/>
  <c r="C64"/>
  <c r="C65" s="1"/>
  <c r="C66" s="1"/>
  <c r="C67" s="1"/>
  <c r="C68" s="1"/>
  <c r="C69" s="1"/>
  <c r="C70" s="1"/>
  <c r="C71" s="1"/>
  <c r="C72" s="1"/>
  <c r="C51"/>
  <c r="C52"/>
  <c r="C53" s="1"/>
  <c r="C54" s="1"/>
  <c r="C55" s="1"/>
  <c r="C56" s="1"/>
  <c r="C57" s="1"/>
  <c r="C58" s="1"/>
  <c r="C59" s="1"/>
  <c r="C60" s="1"/>
  <c r="C39"/>
  <c r="C40"/>
  <c r="C41" s="1"/>
  <c r="C42" s="1"/>
  <c r="C43" s="1"/>
  <c r="C44" s="1"/>
  <c r="C45" s="1"/>
  <c r="C46" s="1"/>
  <c r="C47" s="1"/>
  <c r="C48" s="1"/>
  <c r="C31"/>
  <c r="C32"/>
  <c r="C33" s="1"/>
  <c r="C34" s="1"/>
  <c r="C35" s="1"/>
  <c r="C36" s="1"/>
  <c r="C3"/>
  <c r="B3"/>
  <c r="C274" i="2"/>
  <c r="C275" s="1"/>
  <c r="C276" s="1"/>
  <c r="C277" s="1"/>
  <c r="C278" s="1"/>
  <c r="C267"/>
  <c r="C268"/>
  <c r="C269" s="1"/>
  <c r="C270" s="1"/>
  <c r="C271" s="1"/>
  <c r="C260"/>
  <c r="C261" s="1"/>
  <c r="C262" s="1"/>
  <c r="C263" s="1"/>
  <c r="C264" s="1"/>
  <c r="C253"/>
  <c r="C254" s="1"/>
  <c r="C255" s="1"/>
  <c r="C256" s="1"/>
  <c r="C257" s="1"/>
  <c r="C246"/>
  <c r="C247" s="1"/>
  <c r="C248" s="1"/>
  <c r="C249" s="1"/>
  <c r="C250" s="1"/>
  <c r="C233"/>
  <c r="C234"/>
  <c r="C235" s="1"/>
  <c r="C236" s="1"/>
  <c r="C237" s="1"/>
  <c r="C238" s="1"/>
  <c r="C239" s="1"/>
  <c r="C240" s="1"/>
  <c r="C241" s="1"/>
  <c r="C242" s="1"/>
  <c r="C243" s="1"/>
  <c r="C222"/>
  <c r="C223" s="1"/>
  <c r="C224" s="1"/>
  <c r="C225" s="1"/>
  <c r="C226" s="1"/>
  <c r="C227" s="1"/>
  <c r="C228" s="1"/>
  <c r="C229" s="1"/>
  <c r="C230" s="1"/>
  <c r="C211"/>
  <c r="C212" s="1"/>
  <c r="C213" s="1"/>
  <c r="C214" s="1"/>
  <c r="C215" s="1"/>
  <c r="C216" s="1"/>
  <c r="C217" s="1"/>
  <c r="C218" s="1"/>
  <c r="C219" s="1"/>
  <c r="C200"/>
  <c r="C201" s="1"/>
  <c r="C202" s="1"/>
  <c r="C203" s="1"/>
  <c r="C204" s="1"/>
  <c r="C205" s="1"/>
  <c r="C206" s="1"/>
  <c r="C207" s="1"/>
  <c r="C208" s="1"/>
  <c r="C181"/>
  <c r="C182"/>
  <c r="C183" s="1"/>
  <c r="C184" s="1"/>
  <c r="C185" s="1"/>
  <c r="C186" s="1"/>
  <c r="C187" s="1"/>
  <c r="C159"/>
  <c r="C160" s="1"/>
  <c r="C161" s="1"/>
  <c r="C162" s="1"/>
  <c r="C163" s="1"/>
  <c r="C164" s="1"/>
  <c r="C165" s="1"/>
  <c r="C166" s="1"/>
  <c r="C167" s="1"/>
  <c r="C168" s="1"/>
  <c r="C169" s="1"/>
  <c r="C147"/>
  <c r="C148"/>
  <c r="C149" s="1"/>
  <c r="C150" s="1"/>
  <c r="C151" s="1"/>
  <c r="C152" s="1"/>
  <c r="C153" s="1"/>
  <c r="C154" s="1"/>
  <c r="C155" s="1"/>
  <c r="C156" s="1"/>
  <c r="C135"/>
  <c r="C136"/>
  <c r="C137" s="1"/>
  <c r="C138" s="1"/>
  <c r="C139" s="1"/>
  <c r="C140" s="1"/>
  <c r="C141" s="1"/>
  <c r="C142" s="1"/>
  <c r="C143" s="1"/>
  <c r="C144" s="1"/>
  <c r="C123"/>
  <c r="C124"/>
  <c r="C125" s="1"/>
  <c r="C126" s="1"/>
  <c r="C127" s="1"/>
  <c r="C128" s="1"/>
  <c r="C129" s="1"/>
  <c r="C130" s="1"/>
  <c r="C131" s="1"/>
  <c r="C132" s="1"/>
  <c r="C111"/>
  <c r="C112"/>
  <c r="C113" s="1"/>
  <c r="C114" s="1"/>
  <c r="C115" s="1"/>
  <c r="C116" s="1"/>
  <c r="C117" s="1"/>
  <c r="C118" s="1"/>
  <c r="C119" s="1"/>
  <c r="C120" s="1"/>
  <c r="C99"/>
  <c r="C100"/>
  <c r="C101" s="1"/>
  <c r="C102" s="1"/>
  <c r="C103" s="1"/>
  <c r="C104" s="1"/>
  <c r="C105" s="1"/>
  <c r="C106" s="1"/>
  <c r="C107" s="1"/>
  <c r="C108" s="1"/>
  <c r="C87"/>
  <c r="C88"/>
  <c r="C89" s="1"/>
  <c r="C90" s="1"/>
  <c r="C91" s="1"/>
  <c r="C92" s="1"/>
  <c r="C93" s="1"/>
  <c r="C94" s="1"/>
  <c r="C95" s="1"/>
  <c r="C96" s="1"/>
  <c r="C75"/>
  <c r="C76"/>
  <c r="C77" s="1"/>
  <c r="C78" s="1"/>
  <c r="C79" s="1"/>
  <c r="C80" s="1"/>
  <c r="C81" s="1"/>
  <c r="C82" s="1"/>
  <c r="C83" s="1"/>
  <c r="C84" s="1"/>
  <c r="C63"/>
  <c r="C64"/>
  <c r="C65" s="1"/>
  <c r="C66" s="1"/>
  <c r="C67" s="1"/>
  <c r="C68" s="1"/>
  <c r="C69" s="1"/>
  <c r="C70" s="1"/>
  <c r="C71" s="1"/>
  <c r="C72" s="1"/>
  <c r="C51"/>
  <c r="C52"/>
  <c r="C53" s="1"/>
  <c r="C54" s="1"/>
  <c r="C55" s="1"/>
  <c r="C56" s="1"/>
  <c r="C57" s="1"/>
  <c r="C58" s="1"/>
  <c r="C59" s="1"/>
  <c r="C60" s="1"/>
  <c r="C39"/>
  <c r="C40"/>
  <c r="C41" s="1"/>
  <c r="C42" s="1"/>
  <c r="C43" s="1"/>
  <c r="C44" s="1"/>
  <c r="C45" s="1"/>
  <c r="C46" s="1"/>
  <c r="C47" s="1"/>
  <c r="C48" s="1"/>
  <c r="C31"/>
  <c r="C32"/>
  <c r="C33" s="1"/>
  <c r="C34" s="1"/>
  <c r="C35" s="1"/>
  <c r="C36" s="1"/>
  <c r="C28"/>
  <c r="C3"/>
  <c r="B3"/>
  <c r="C274" i="1"/>
  <c r="C275" s="1"/>
  <c r="C276" s="1"/>
  <c r="C277" s="1"/>
  <c r="C278" s="1"/>
  <c r="C267"/>
  <c r="C268"/>
  <c r="C269" s="1"/>
  <c r="C270" s="1"/>
  <c r="C271" s="1"/>
  <c r="C260"/>
  <c r="C261"/>
  <c r="C262" s="1"/>
  <c r="C263" s="1"/>
  <c r="C264" s="1"/>
  <c r="C253"/>
  <c r="C254"/>
  <c r="C255" s="1"/>
  <c r="C256" s="1"/>
  <c r="C257" s="1"/>
  <c r="C246"/>
  <c r="C247" s="1"/>
  <c r="C248" s="1"/>
  <c r="C249" s="1"/>
  <c r="C250" s="1"/>
  <c r="C233"/>
  <c r="C234" s="1"/>
  <c r="C235" s="1"/>
  <c r="C236" s="1"/>
  <c r="C237" s="1"/>
  <c r="C238" s="1"/>
  <c r="C239" s="1"/>
  <c r="C240" s="1"/>
  <c r="C241" s="1"/>
  <c r="C242" s="1"/>
  <c r="C243" s="1"/>
  <c r="C222"/>
  <c r="C223" s="1"/>
  <c r="C224" s="1"/>
  <c r="C225" s="1"/>
  <c r="C226" s="1"/>
  <c r="C227" s="1"/>
  <c r="C228" s="1"/>
  <c r="C229" s="1"/>
  <c r="C230" s="1"/>
  <c r="C211"/>
  <c r="C212"/>
  <c r="C213" s="1"/>
  <c r="C214" s="1"/>
  <c r="C215" s="1"/>
  <c r="C216" s="1"/>
  <c r="C217" s="1"/>
  <c r="C218" s="1"/>
  <c r="C219" s="1"/>
  <c r="C200"/>
  <c r="C201" s="1"/>
  <c r="C202" s="1"/>
  <c r="C203" s="1"/>
  <c r="C204" s="1"/>
  <c r="C205" s="1"/>
  <c r="C206" s="1"/>
  <c r="C207" s="1"/>
  <c r="C208" s="1"/>
  <c r="C181"/>
  <c r="C182"/>
  <c r="C183" s="1"/>
  <c r="C184" s="1"/>
  <c r="C185" s="1"/>
  <c r="C186" s="1"/>
  <c r="C187" s="1"/>
  <c r="C159"/>
  <c r="C160"/>
  <c r="C161" s="1"/>
  <c r="C162" s="1"/>
  <c r="C163" s="1"/>
  <c r="C164" s="1"/>
  <c r="C165" s="1"/>
  <c r="C166" s="1"/>
  <c r="C167" s="1"/>
  <c r="C168" s="1"/>
  <c r="C169" s="1"/>
  <c r="C147"/>
  <c r="C148"/>
  <c r="C149"/>
  <c r="C150" s="1"/>
  <c r="C151" s="1"/>
  <c r="C152" s="1"/>
  <c r="C153" s="1"/>
  <c r="C154" s="1"/>
  <c r="C155" s="1"/>
  <c r="C156" s="1"/>
  <c r="C135"/>
  <c r="C136" s="1"/>
  <c r="C137" s="1"/>
  <c r="C138" s="1"/>
  <c r="C139" s="1"/>
  <c r="C140" s="1"/>
  <c r="C141" s="1"/>
  <c r="C142" s="1"/>
  <c r="C143" s="1"/>
  <c r="C144" s="1"/>
  <c r="C123"/>
  <c r="C124"/>
  <c r="C125" s="1"/>
  <c r="C126" s="1"/>
  <c r="C127" s="1"/>
  <c r="C128" s="1"/>
  <c r="C129" s="1"/>
  <c r="C130" s="1"/>
  <c r="C131" s="1"/>
  <c r="C132" s="1"/>
  <c r="C111"/>
  <c r="C112"/>
  <c r="C113"/>
  <c r="C114"/>
  <c r="C115" s="1"/>
  <c r="C116" s="1"/>
  <c r="C117" s="1"/>
  <c r="C118" s="1"/>
  <c r="C119" s="1"/>
  <c r="C120" s="1"/>
  <c r="C99"/>
  <c r="C100"/>
  <c r="C101"/>
  <c r="C102"/>
  <c r="C103" s="1"/>
  <c r="C104" s="1"/>
  <c r="C105" s="1"/>
  <c r="C106" s="1"/>
  <c r="C107" s="1"/>
  <c r="C108" s="1"/>
  <c r="C87"/>
  <c r="C88"/>
  <c r="C89" s="1"/>
  <c r="C90" s="1"/>
  <c r="C91" s="1"/>
  <c r="C92" s="1"/>
  <c r="C93" s="1"/>
  <c r="C94" s="1"/>
  <c r="C95" s="1"/>
  <c r="C96" s="1"/>
  <c r="C75"/>
  <c r="C76"/>
  <c r="C77" s="1"/>
  <c r="C78" s="1"/>
  <c r="C79" s="1"/>
  <c r="C80" s="1"/>
  <c r="C81" s="1"/>
  <c r="C82" s="1"/>
  <c r="C83" s="1"/>
  <c r="C84" s="1"/>
  <c r="C63"/>
  <c r="C64"/>
  <c r="C65" s="1"/>
  <c r="C66" s="1"/>
  <c r="C67" s="1"/>
  <c r="C68" s="1"/>
  <c r="C69" s="1"/>
  <c r="C70" s="1"/>
  <c r="C71" s="1"/>
  <c r="C72" s="1"/>
  <c r="C51"/>
  <c r="C52"/>
  <c r="C53" s="1"/>
  <c r="C54" s="1"/>
  <c r="C55" s="1"/>
  <c r="C56" s="1"/>
  <c r="C57" s="1"/>
  <c r="C58" s="1"/>
  <c r="C59" s="1"/>
  <c r="C60" s="1"/>
  <c r="C39"/>
  <c r="C40" s="1"/>
  <c r="C41" s="1"/>
  <c r="C42" s="1"/>
  <c r="C43" s="1"/>
  <c r="C44" s="1"/>
  <c r="C45" s="1"/>
  <c r="C46" s="1"/>
  <c r="C47" s="1"/>
  <c r="C48" s="1"/>
  <c r="C31"/>
  <c r="C32" s="1"/>
  <c r="C33" s="1"/>
  <c r="C34" s="1"/>
  <c r="C35" s="1"/>
  <c r="C36" s="1"/>
  <c r="C3"/>
  <c r="B3"/>
  <c r="E94" i="2"/>
  <c r="E275"/>
  <c r="E276"/>
  <c r="E277"/>
  <c r="E278"/>
  <c r="E274"/>
  <c r="E267"/>
  <c r="E268"/>
  <c r="E269"/>
  <c r="E270"/>
  <c r="E271"/>
  <c r="E261"/>
  <c r="E262"/>
  <c r="E263"/>
  <c r="E264"/>
  <c r="E260"/>
  <c r="E253"/>
  <c r="E254"/>
  <c r="E255"/>
  <c r="E256"/>
  <c r="E257"/>
  <c r="E247"/>
  <c r="E248"/>
  <c r="E249"/>
  <c r="E250"/>
  <c r="E246"/>
  <c r="E233"/>
  <c r="E234"/>
  <c r="E235"/>
  <c r="E236"/>
  <c r="E237"/>
  <c r="E238"/>
  <c r="E239"/>
  <c r="E240"/>
  <c r="E241"/>
  <c r="E242"/>
  <c r="E243"/>
  <c r="E223"/>
  <c r="E224"/>
  <c r="E225"/>
  <c r="E226"/>
  <c r="E227"/>
  <c r="E228"/>
  <c r="E229"/>
  <c r="E230"/>
  <c r="E222"/>
  <c r="E211"/>
  <c r="E212"/>
  <c r="E213"/>
  <c r="E214"/>
  <c r="E215"/>
  <c r="E216"/>
  <c r="E217"/>
  <c r="E218"/>
  <c r="E219"/>
  <c r="E201"/>
  <c r="E202"/>
  <c r="E203"/>
  <c r="E204"/>
  <c r="E205"/>
  <c r="E206"/>
  <c r="E207"/>
  <c r="E208"/>
  <c r="E200"/>
  <c r="E181"/>
  <c r="E182"/>
  <c r="E183"/>
  <c r="E184"/>
  <c r="E185"/>
  <c r="E186"/>
  <c r="E187"/>
  <c r="E160"/>
  <c r="E161"/>
  <c r="E162"/>
  <c r="E163"/>
  <c r="E164"/>
  <c r="E165"/>
  <c r="E166"/>
  <c r="E167"/>
  <c r="E168"/>
  <c r="E169"/>
  <c r="E159"/>
  <c r="E148"/>
  <c r="E149"/>
  <c r="E150"/>
  <c r="E151"/>
  <c r="E152"/>
  <c r="E153"/>
  <c r="E154"/>
  <c r="E155"/>
  <c r="E156"/>
  <c r="E147"/>
  <c r="E136"/>
  <c r="E137"/>
  <c r="E138"/>
  <c r="E139"/>
  <c r="E140"/>
  <c r="E141"/>
  <c r="E142"/>
  <c r="E143"/>
  <c r="E144"/>
  <c r="E135"/>
  <c r="E124"/>
  <c r="E125"/>
  <c r="E126"/>
  <c r="E127"/>
  <c r="E128"/>
  <c r="E129"/>
  <c r="E130"/>
  <c r="E131"/>
  <c r="E132"/>
  <c r="E123"/>
  <c r="E112"/>
  <c r="E113"/>
  <c r="E114"/>
  <c r="E115"/>
  <c r="E116"/>
  <c r="E117"/>
  <c r="E118"/>
  <c r="E119"/>
  <c r="E120"/>
  <c r="E111"/>
  <c r="E100"/>
  <c r="E101"/>
  <c r="E102"/>
  <c r="E103"/>
  <c r="E104"/>
  <c r="E105"/>
  <c r="E106"/>
  <c r="E107"/>
  <c r="E108"/>
  <c r="E99"/>
  <c r="E88"/>
  <c r="E89"/>
  <c r="E90"/>
  <c r="E91"/>
  <c r="E92"/>
  <c r="E93"/>
  <c r="E95"/>
  <c r="E96"/>
  <c r="E87"/>
  <c r="E76"/>
  <c r="E77"/>
  <c r="E78"/>
  <c r="E79"/>
  <c r="E80"/>
  <c r="E81"/>
  <c r="E82"/>
  <c r="E83"/>
  <c r="E84"/>
  <c r="E75"/>
  <c r="E64"/>
  <c r="E65"/>
  <c r="E66"/>
  <c r="E67"/>
  <c r="E68"/>
  <c r="E69"/>
  <c r="E70"/>
  <c r="E71"/>
  <c r="E72"/>
  <c r="E63"/>
  <c r="E52"/>
  <c r="E53"/>
  <c r="E54"/>
  <c r="E55"/>
  <c r="E56"/>
  <c r="E57"/>
  <c r="E58"/>
  <c r="E59"/>
  <c r="E60"/>
  <c r="E51"/>
  <c r="E40"/>
  <c r="E41"/>
  <c r="E42"/>
  <c r="E43"/>
  <c r="E44"/>
  <c r="E45"/>
  <c r="E46"/>
  <c r="E47"/>
  <c r="E48"/>
  <c r="E39"/>
  <c r="E32"/>
  <c r="E33"/>
  <c r="E34"/>
  <c r="E35"/>
  <c r="E36"/>
  <c r="E31"/>
  <c r="E28"/>
  <c r="F28" i="4"/>
  <c r="F9"/>
  <c r="F11"/>
  <c r="F12"/>
  <c r="F13"/>
  <c r="F14"/>
  <c r="F15"/>
  <c r="F16"/>
  <c r="F17"/>
  <c r="F18"/>
  <c r="F19"/>
  <c r="F20"/>
  <c r="F21"/>
  <c r="F25"/>
  <c r="F26"/>
  <c r="D9"/>
  <c r="D10"/>
  <c r="D11"/>
  <c r="D12"/>
  <c r="D13"/>
  <c r="D14"/>
  <c r="D16"/>
  <c r="D17"/>
  <c r="D18"/>
  <c r="D19"/>
  <c r="D20"/>
  <c r="D21"/>
  <c r="D23"/>
  <c r="D25"/>
  <c r="D26"/>
  <c r="D28"/>
  <c r="D6"/>
  <c r="D5"/>
  <c r="E31" i="3"/>
  <c r="E32"/>
  <c r="E33"/>
  <c r="E34"/>
  <c r="E35"/>
  <c r="E36"/>
  <c r="J31" i="4"/>
  <c r="K31" s="1"/>
  <c r="J32"/>
  <c r="J33"/>
  <c r="J34"/>
  <c r="J35"/>
  <c r="J36"/>
  <c r="H31"/>
  <c r="I31"/>
  <c r="H32"/>
  <c r="H33"/>
  <c r="H34"/>
  <c r="H35"/>
  <c r="H36"/>
  <c r="F31"/>
  <c r="G31" s="1"/>
  <c r="G32" s="1"/>
  <c r="F32"/>
  <c r="F33"/>
  <c r="F34"/>
  <c r="F35"/>
  <c r="F36"/>
  <c r="J5"/>
  <c r="J9"/>
  <c r="J11"/>
  <c r="J14"/>
  <c r="J16"/>
  <c r="J17"/>
  <c r="J18"/>
  <c r="J20"/>
  <c r="J21"/>
  <c r="J22"/>
  <c r="J28"/>
  <c r="H5"/>
  <c r="H9"/>
  <c r="H10"/>
  <c r="H11"/>
  <c r="H12"/>
  <c r="H13"/>
  <c r="H14"/>
  <c r="H15"/>
  <c r="H16"/>
  <c r="H17"/>
  <c r="H18"/>
  <c r="H19"/>
  <c r="H20"/>
  <c r="H21"/>
  <c r="H25"/>
  <c r="H26"/>
  <c r="H27"/>
  <c r="H28"/>
  <c r="D31"/>
  <c r="E31"/>
  <c r="D32"/>
  <c r="D33"/>
  <c r="D34"/>
  <c r="D35"/>
  <c r="D36"/>
  <c r="F147"/>
  <c r="G147" s="1"/>
  <c r="G148" s="1"/>
  <c r="G149" s="1"/>
  <c r="G150" s="1"/>
  <c r="G151" s="1"/>
  <c r="G152" s="1"/>
  <c r="G153" s="1"/>
  <c r="G154" s="1"/>
  <c r="G155" s="1"/>
  <c r="G156" s="1"/>
  <c r="F148"/>
  <c r="F149"/>
  <c r="F150"/>
  <c r="F151"/>
  <c r="F152"/>
  <c r="F153"/>
  <c r="F154"/>
  <c r="F155"/>
  <c r="F156"/>
  <c r="F159"/>
  <c r="G159"/>
  <c r="F160"/>
  <c r="F161"/>
  <c r="F162"/>
  <c r="F163"/>
  <c r="F164"/>
  <c r="F165"/>
  <c r="F166"/>
  <c r="F167"/>
  <c r="F168"/>
  <c r="F169"/>
  <c r="J200"/>
  <c r="K200" s="1"/>
  <c r="J201"/>
  <c r="J202"/>
  <c r="J203"/>
  <c r="J204"/>
  <c r="J205"/>
  <c r="J206"/>
  <c r="J207"/>
  <c r="J208"/>
  <c r="H200"/>
  <c r="I200" s="1"/>
  <c r="H201"/>
  <c r="H202"/>
  <c r="H203"/>
  <c r="H204"/>
  <c r="H205"/>
  <c r="H206"/>
  <c r="H207"/>
  <c r="H208"/>
  <c r="F200"/>
  <c r="G200" s="1"/>
  <c r="F201"/>
  <c r="F202"/>
  <c r="F203"/>
  <c r="F204"/>
  <c r="F205"/>
  <c r="F206"/>
  <c r="F207"/>
  <c r="F208"/>
  <c r="J211"/>
  <c r="K211" s="1"/>
  <c r="K212" s="1"/>
  <c r="K213" s="1"/>
  <c r="K214" s="1"/>
  <c r="K215" s="1"/>
  <c r="K216" s="1"/>
  <c r="K217" s="1"/>
  <c r="K218" s="1"/>
  <c r="K219" s="1"/>
  <c r="J212"/>
  <c r="J213"/>
  <c r="J214"/>
  <c r="J215"/>
  <c r="J216"/>
  <c r="J217"/>
  <c r="J218"/>
  <c r="J219"/>
  <c r="H211"/>
  <c r="I211" s="1"/>
  <c r="I212" s="1"/>
  <c r="I213" s="1"/>
  <c r="I214" s="1"/>
  <c r="I215" s="1"/>
  <c r="I216" s="1"/>
  <c r="I217" s="1"/>
  <c r="I218" s="1"/>
  <c r="I219" s="1"/>
  <c r="H212"/>
  <c r="H213"/>
  <c r="H214"/>
  <c r="H215"/>
  <c r="H216"/>
  <c r="H217"/>
  <c r="H218"/>
  <c r="H219"/>
  <c r="F211"/>
  <c r="G211" s="1"/>
  <c r="G212" s="1"/>
  <c r="G213" s="1"/>
  <c r="G214" s="1"/>
  <c r="G215" s="1"/>
  <c r="G216" s="1"/>
  <c r="G217" s="1"/>
  <c r="G218" s="1"/>
  <c r="G219" s="1"/>
  <c r="F212"/>
  <c r="F213"/>
  <c r="F214"/>
  <c r="F215"/>
  <c r="F216"/>
  <c r="F217"/>
  <c r="F218"/>
  <c r="F219"/>
  <c r="J222"/>
  <c r="K222" s="1"/>
  <c r="J223"/>
  <c r="J224"/>
  <c r="J225"/>
  <c r="J226"/>
  <c r="J227"/>
  <c r="J228"/>
  <c r="J229"/>
  <c r="J230"/>
  <c r="H222"/>
  <c r="I222" s="1"/>
  <c r="H223"/>
  <c r="H224"/>
  <c r="H225"/>
  <c r="H226"/>
  <c r="H227"/>
  <c r="H228"/>
  <c r="H229"/>
  <c r="H230"/>
  <c r="F222"/>
  <c r="G222" s="1"/>
  <c r="F223"/>
  <c r="F224"/>
  <c r="F225"/>
  <c r="F226"/>
  <c r="F227"/>
  <c r="F228"/>
  <c r="F229"/>
  <c r="F230"/>
  <c r="J233"/>
  <c r="K233" s="1"/>
  <c r="J234"/>
  <c r="J235"/>
  <c r="J236"/>
  <c r="J237"/>
  <c r="J238"/>
  <c r="J239"/>
  <c r="J240"/>
  <c r="J241"/>
  <c r="J242"/>
  <c r="J243"/>
  <c r="H233"/>
  <c r="I233" s="1"/>
  <c r="H234"/>
  <c r="H235"/>
  <c r="H236"/>
  <c r="H237"/>
  <c r="H238"/>
  <c r="H239"/>
  <c r="H240"/>
  <c r="H241"/>
  <c r="H242"/>
  <c r="H243"/>
  <c r="F233"/>
  <c r="G233" s="1"/>
  <c r="F234"/>
  <c r="F235"/>
  <c r="F236"/>
  <c r="F237"/>
  <c r="F238"/>
  <c r="F239"/>
  <c r="F240"/>
  <c r="F241"/>
  <c r="F242"/>
  <c r="F243"/>
  <c r="J246"/>
  <c r="K246" s="1"/>
  <c r="K247" s="1"/>
  <c r="K248" s="1"/>
  <c r="K249" s="1"/>
  <c r="K250" s="1"/>
  <c r="J247"/>
  <c r="J248"/>
  <c r="J249"/>
  <c r="J250"/>
  <c r="H246"/>
  <c r="I246" s="1"/>
  <c r="H247"/>
  <c r="H248"/>
  <c r="H249"/>
  <c r="H250"/>
  <c r="F246"/>
  <c r="G246" s="1"/>
  <c r="F247"/>
  <c r="F248"/>
  <c r="F249"/>
  <c r="F250"/>
  <c r="J253"/>
  <c r="K253" s="1"/>
  <c r="J254"/>
  <c r="J255"/>
  <c r="J256"/>
  <c r="J257"/>
  <c r="H253"/>
  <c r="I253" s="1"/>
  <c r="H254"/>
  <c r="H255"/>
  <c r="H256"/>
  <c r="H257"/>
  <c r="F253"/>
  <c r="G253" s="1"/>
  <c r="G254" s="1"/>
  <c r="F254"/>
  <c r="F255"/>
  <c r="F256"/>
  <c r="F257"/>
  <c r="H260"/>
  <c r="I260"/>
  <c r="H261"/>
  <c r="H262"/>
  <c r="H263"/>
  <c r="H264"/>
  <c r="F260"/>
  <c r="G260"/>
  <c r="F261"/>
  <c r="F262"/>
  <c r="F263"/>
  <c r="F264"/>
  <c r="H267"/>
  <c r="I267"/>
  <c r="H268"/>
  <c r="H269"/>
  <c r="H270"/>
  <c r="H271"/>
  <c r="F267"/>
  <c r="G267" s="1"/>
  <c r="G268" s="1"/>
  <c r="G269" s="1"/>
  <c r="G270" s="1"/>
  <c r="G271" s="1"/>
  <c r="F268"/>
  <c r="F269"/>
  <c r="F270"/>
  <c r="F271"/>
  <c r="H274"/>
  <c r="I274" s="1"/>
  <c r="I275" s="1"/>
  <c r="I276" s="1"/>
  <c r="I277" s="1"/>
  <c r="I278" s="1"/>
  <c r="H275"/>
  <c r="H276"/>
  <c r="H277"/>
  <c r="H278"/>
  <c r="F274"/>
  <c r="G274" s="1"/>
  <c r="G275" s="1"/>
  <c r="G276" s="1"/>
  <c r="G277" s="1"/>
  <c r="G278" s="1"/>
  <c r="F275"/>
  <c r="F276"/>
  <c r="F277"/>
  <c r="F278"/>
  <c r="D274"/>
  <c r="E274" s="1"/>
  <c r="E275" s="1"/>
  <c r="E276" s="1"/>
  <c r="E277" s="1"/>
  <c r="D275"/>
  <c r="D276"/>
  <c r="D277"/>
  <c r="D278"/>
  <c r="D267"/>
  <c r="E267"/>
  <c r="D268"/>
  <c r="D269"/>
  <c r="D270"/>
  <c r="D271"/>
  <c r="D260"/>
  <c r="E260" s="1"/>
  <c r="D261"/>
  <c r="D262"/>
  <c r="D263"/>
  <c r="D264"/>
  <c r="D253"/>
  <c r="E253" s="1"/>
  <c r="D254"/>
  <c r="D255"/>
  <c r="D256"/>
  <c r="D257"/>
  <c r="D246"/>
  <c r="D247"/>
  <c r="D248"/>
  <c r="D249"/>
  <c r="D250"/>
  <c r="D233"/>
  <c r="E233" s="1"/>
  <c r="D234"/>
  <c r="D235"/>
  <c r="D236"/>
  <c r="D237"/>
  <c r="D238"/>
  <c r="D239"/>
  <c r="D240"/>
  <c r="D241"/>
  <c r="D242"/>
  <c r="D243"/>
  <c r="D222"/>
  <c r="E222" s="1"/>
  <c r="D223"/>
  <c r="D224"/>
  <c r="D225"/>
  <c r="D226"/>
  <c r="D227"/>
  <c r="D228"/>
  <c r="D229"/>
  <c r="D230"/>
  <c r="D211"/>
  <c r="E211" s="1"/>
  <c r="E212" s="1"/>
  <c r="E213" s="1"/>
  <c r="E214" s="1"/>
  <c r="E215" s="1"/>
  <c r="E216" s="1"/>
  <c r="E217" s="1"/>
  <c r="E218" s="1"/>
  <c r="E219" s="1"/>
  <c r="D212"/>
  <c r="D213"/>
  <c r="D214"/>
  <c r="D215"/>
  <c r="D216"/>
  <c r="D217"/>
  <c r="D218"/>
  <c r="D219"/>
  <c r="D200"/>
  <c r="E200" s="1"/>
  <c r="E201" s="1"/>
  <c r="E202" s="1"/>
  <c r="E203" s="1"/>
  <c r="E204" s="1"/>
  <c r="E205" s="1"/>
  <c r="E206" s="1"/>
  <c r="E207" s="1"/>
  <c r="E208" s="1"/>
  <c r="D201"/>
  <c r="D202"/>
  <c r="D203"/>
  <c r="D204"/>
  <c r="D205"/>
  <c r="D206"/>
  <c r="D207"/>
  <c r="D208"/>
  <c r="D159"/>
  <c r="E159" s="1"/>
  <c r="E160" s="1"/>
  <c r="E161" s="1"/>
  <c r="E162" s="1"/>
  <c r="E163" s="1"/>
  <c r="E164" s="1"/>
  <c r="E165" s="1"/>
  <c r="E166" s="1"/>
  <c r="E167" s="1"/>
  <c r="E168" s="1"/>
  <c r="E169" s="1"/>
  <c r="D160"/>
  <c r="D161"/>
  <c r="D162"/>
  <c r="D163"/>
  <c r="D164"/>
  <c r="D165"/>
  <c r="D166"/>
  <c r="D167"/>
  <c r="D168"/>
  <c r="D169"/>
  <c r="G283"/>
  <c r="I283"/>
  <c r="I287" s="1"/>
  <c r="K283"/>
  <c r="E283"/>
  <c r="E295" s="1"/>
  <c r="H184"/>
  <c r="F39"/>
  <c r="H39"/>
  <c r="I39" s="1"/>
  <c r="J39"/>
  <c r="F40"/>
  <c r="F41"/>
  <c r="F42"/>
  <c r="F43"/>
  <c r="F44"/>
  <c r="F45"/>
  <c r="F46"/>
  <c r="F47"/>
  <c r="F48"/>
  <c r="H40"/>
  <c r="H41"/>
  <c r="H42"/>
  <c r="H43"/>
  <c r="H44"/>
  <c r="H45"/>
  <c r="H46"/>
  <c r="H47"/>
  <c r="H48"/>
  <c r="H51"/>
  <c r="I51" s="1"/>
  <c r="H52"/>
  <c r="H53"/>
  <c r="H54"/>
  <c r="H55"/>
  <c r="H56"/>
  <c r="H57"/>
  <c r="H58"/>
  <c r="H59"/>
  <c r="H60"/>
  <c r="H63"/>
  <c r="I63" s="1"/>
  <c r="H64"/>
  <c r="H65"/>
  <c r="H66"/>
  <c r="H67"/>
  <c r="H68"/>
  <c r="H69"/>
  <c r="H70"/>
  <c r="H71"/>
  <c r="H72"/>
  <c r="H75"/>
  <c r="I75" s="1"/>
  <c r="H76"/>
  <c r="H77"/>
  <c r="H78"/>
  <c r="H79"/>
  <c r="H80"/>
  <c r="H81"/>
  <c r="H82"/>
  <c r="H83"/>
  <c r="H84"/>
  <c r="H87"/>
  <c r="I87" s="1"/>
  <c r="H88"/>
  <c r="H89"/>
  <c r="H90"/>
  <c r="H91"/>
  <c r="H92"/>
  <c r="H93"/>
  <c r="H94"/>
  <c r="H95"/>
  <c r="H96"/>
  <c r="H99"/>
  <c r="I99" s="1"/>
  <c r="H100"/>
  <c r="H101"/>
  <c r="H102"/>
  <c r="H103"/>
  <c r="H104"/>
  <c r="H105"/>
  <c r="H106"/>
  <c r="H107"/>
  <c r="H108"/>
  <c r="H111"/>
  <c r="I111" s="1"/>
  <c r="H112"/>
  <c r="H113"/>
  <c r="H114"/>
  <c r="H115"/>
  <c r="H116"/>
  <c r="H117"/>
  <c r="H118"/>
  <c r="H119"/>
  <c r="H120"/>
  <c r="H123"/>
  <c r="I123" s="1"/>
  <c r="H124"/>
  <c r="H125"/>
  <c r="H126"/>
  <c r="H127"/>
  <c r="H128"/>
  <c r="H129"/>
  <c r="H130"/>
  <c r="H131"/>
  <c r="H132"/>
  <c r="H135"/>
  <c r="I135" s="1"/>
  <c r="I136" s="1"/>
  <c r="H136"/>
  <c r="H137"/>
  <c r="H138"/>
  <c r="H139"/>
  <c r="H140"/>
  <c r="H141"/>
  <c r="H142"/>
  <c r="H143"/>
  <c r="H144"/>
  <c r="H147"/>
  <c r="I147" s="1"/>
  <c r="H148"/>
  <c r="H149"/>
  <c r="H150"/>
  <c r="H151"/>
  <c r="H152"/>
  <c r="H153"/>
  <c r="H154"/>
  <c r="H155"/>
  <c r="H156"/>
  <c r="H181"/>
  <c r="H182"/>
  <c r="H183"/>
  <c r="H185"/>
  <c r="H186"/>
  <c r="H187"/>
  <c r="J40"/>
  <c r="J41"/>
  <c r="J42"/>
  <c r="J43"/>
  <c r="J44"/>
  <c r="J45"/>
  <c r="J46"/>
  <c r="J47"/>
  <c r="J48"/>
  <c r="J51"/>
  <c r="J52"/>
  <c r="J53"/>
  <c r="J54"/>
  <c r="J55"/>
  <c r="J56"/>
  <c r="J57"/>
  <c r="J58"/>
  <c r="J59"/>
  <c r="J60"/>
  <c r="J63"/>
  <c r="J64"/>
  <c r="J65"/>
  <c r="J66"/>
  <c r="J67"/>
  <c r="J68"/>
  <c r="J69"/>
  <c r="J70"/>
  <c r="J71"/>
  <c r="J72"/>
  <c r="J75"/>
  <c r="J76"/>
  <c r="J77"/>
  <c r="J78"/>
  <c r="J79"/>
  <c r="J80"/>
  <c r="J81"/>
  <c r="J82"/>
  <c r="J83"/>
  <c r="J84"/>
  <c r="J87"/>
  <c r="J88"/>
  <c r="J89"/>
  <c r="J90"/>
  <c r="J91"/>
  <c r="J92"/>
  <c r="J93"/>
  <c r="J94"/>
  <c r="J95"/>
  <c r="J96"/>
  <c r="J99"/>
  <c r="J100"/>
  <c r="J101"/>
  <c r="J102"/>
  <c r="J103"/>
  <c r="J104"/>
  <c r="J105"/>
  <c r="J106"/>
  <c r="J107"/>
  <c r="J108"/>
  <c r="J135"/>
  <c r="J136"/>
  <c r="J137"/>
  <c r="J138"/>
  <c r="J139"/>
  <c r="J140"/>
  <c r="J141"/>
  <c r="J142"/>
  <c r="J143"/>
  <c r="J144"/>
  <c r="J147"/>
  <c r="J148"/>
  <c r="J149"/>
  <c r="J150"/>
  <c r="J151"/>
  <c r="J152"/>
  <c r="J153"/>
  <c r="J154"/>
  <c r="J155"/>
  <c r="J156"/>
  <c r="F51"/>
  <c r="F52"/>
  <c r="F53"/>
  <c r="F54"/>
  <c r="F55"/>
  <c r="F56"/>
  <c r="F57"/>
  <c r="F58"/>
  <c r="F59"/>
  <c r="F60"/>
  <c r="F63"/>
  <c r="F64"/>
  <c r="F65"/>
  <c r="F66"/>
  <c r="F67"/>
  <c r="F68"/>
  <c r="F69"/>
  <c r="F70"/>
  <c r="F71"/>
  <c r="F72"/>
  <c r="F75"/>
  <c r="G75"/>
  <c r="G76" s="1"/>
  <c r="F76"/>
  <c r="F77"/>
  <c r="F78"/>
  <c r="F79"/>
  <c r="F80"/>
  <c r="F81"/>
  <c r="F82"/>
  <c r="F83"/>
  <c r="F84"/>
  <c r="F87"/>
  <c r="G87" s="1"/>
  <c r="F88"/>
  <c r="F89"/>
  <c r="F90"/>
  <c r="F91"/>
  <c r="F92"/>
  <c r="F93"/>
  <c r="F94"/>
  <c r="F95"/>
  <c r="F96"/>
  <c r="F99"/>
  <c r="G99"/>
  <c r="G100" s="1"/>
  <c r="F100"/>
  <c r="F101"/>
  <c r="F102"/>
  <c r="F103"/>
  <c r="F104"/>
  <c r="F105"/>
  <c r="F106"/>
  <c r="F107"/>
  <c r="F108"/>
  <c r="F111"/>
  <c r="F112"/>
  <c r="F113"/>
  <c r="F114"/>
  <c r="F115"/>
  <c r="F116"/>
  <c r="F117"/>
  <c r="F118"/>
  <c r="F119"/>
  <c r="F120"/>
  <c r="F123"/>
  <c r="F124"/>
  <c r="F125"/>
  <c r="F126"/>
  <c r="F127"/>
  <c r="F128"/>
  <c r="F129"/>
  <c r="F130"/>
  <c r="F131"/>
  <c r="F132"/>
  <c r="F135"/>
  <c r="F136"/>
  <c r="F137"/>
  <c r="F138"/>
  <c r="F139"/>
  <c r="F140"/>
  <c r="F141"/>
  <c r="F142"/>
  <c r="F143"/>
  <c r="F144"/>
  <c r="F172"/>
  <c r="F173"/>
  <c r="F176"/>
  <c r="F177"/>
  <c r="F181"/>
  <c r="F182"/>
  <c r="F183"/>
  <c r="F184"/>
  <c r="F185"/>
  <c r="F186"/>
  <c r="F187"/>
  <c r="F190"/>
  <c r="F191"/>
  <c r="F194"/>
  <c r="F195"/>
  <c r="F196"/>
  <c r="F197"/>
  <c r="D172"/>
  <c r="D173"/>
  <c r="D176"/>
  <c r="D177"/>
  <c r="D181"/>
  <c r="D182"/>
  <c r="D183"/>
  <c r="D184"/>
  <c r="D185"/>
  <c r="D186"/>
  <c r="D187"/>
  <c r="D190"/>
  <c r="D191"/>
  <c r="D194"/>
  <c r="D195"/>
  <c r="D196"/>
  <c r="D197"/>
  <c r="D51"/>
  <c r="E51" s="1"/>
  <c r="D52"/>
  <c r="D53"/>
  <c r="D54"/>
  <c r="D55"/>
  <c r="D56"/>
  <c r="D57"/>
  <c r="D58"/>
  <c r="D59"/>
  <c r="D60"/>
  <c r="D63"/>
  <c r="D64"/>
  <c r="D65"/>
  <c r="D66"/>
  <c r="D67"/>
  <c r="D68"/>
  <c r="D69"/>
  <c r="D70"/>
  <c r="D71"/>
  <c r="D72"/>
  <c r="D75"/>
  <c r="E75"/>
  <c r="E76" s="1"/>
  <c r="D76"/>
  <c r="D77"/>
  <c r="D78"/>
  <c r="D79"/>
  <c r="D80"/>
  <c r="D81"/>
  <c r="D82"/>
  <c r="D83"/>
  <c r="D84"/>
  <c r="D87"/>
  <c r="D88"/>
  <c r="D89"/>
  <c r="D90"/>
  <c r="D91"/>
  <c r="D92"/>
  <c r="D93"/>
  <c r="D94"/>
  <c r="D95"/>
  <c r="D96"/>
  <c r="D99"/>
  <c r="E99" s="1"/>
  <c r="D100"/>
  <c r="D101"/>
  <c r="D102"/>
  <c r="D103"/>
  <c r="D104"/>
  <c r="D105"/>
  <c r="D106"/>
  <c r="D107"/>
  <c r="D108"/>
  <c r="D111"/>
  <c r="D112"/>
  <c r="D113"/>
  <c r="D114"/>
  <c r="D115"/>
  <c r="D116"/>
  <c r="D117"/>
  <c r="D118"/>
  <c r="D119"/>
  <c r="D120"/>
  <c r="D123"/>
  <c r="E123"/>
  <c r="E124" s="1"/>
  <c r="D124"/>
  <c r="D125"/>
  <c r="D126"/>
  <c r="D127"/>
  <c r="D128"/>
  <c r="D129"/>
  <c r="D130"/>
  <c r="D131"/>
  <c r="D132"/>
  <c r="D135"/>
  <c r="D136"/>
  <c r="D137"/>
  <c r="D138"/>
  <c r="D139"/>
  <c r="D140"/>
  <c r="D141"/>
  <c r="D142"/>
  <c r="D143"/>
  <c r="D144"/>
  <c r="D147"/>
  <c r="E147" s="1"/>
  <c r="D148"/>
  <c r="D149"/>
  <c r="D150"/>
  <c r="D151"/>
  <c r="D152"/>
  <c r="D153"/>
  <c r="D154"/>
  <c r="D155"/>
  <c r="D156"/>
  <c r="D40"/>
  <c r="D41"/>
  <c r="D42"/>
  <c r="D43"/>
  <c r="D44"/>
  <c r="D45"/>
  <c r="D46"/>
  <c r="D47"/>
  <c r="D48"/>
  <c r="D39"/>
  <c r="E39" s="1"/>
  <c r="E40" s="1"/>
  <c r="E41" s="1"/>
  <c r="E42" s="1"/>
  <c r="E43" s="1"/>
  <c r="E44" s="1"/>
  <c r="E45" s="1"/>
  <c r="E46" s="1"/>
  <c r="E47" s="1"/>
  <c r="E48" s="1"/>
  <c r="E159" i="3"/>
  <c r="E160"/>
  <c r="E161"/>
  <c r="E162"/>
  <c r="E163"/>
  <c r="E164"/>
  <c r="E165"/>
  <c r="E166"/>
  <c r="E167"/>
  <c r="E168"/>
  <c r="E169"/>
  <c r="E147"/>
  <c r="E148"/>
  <c r="E149"/>
  <c r="E150"/>
  <c r="E151"/>
  <c r="E152"/>
  <c r="E153"/>
  <c r="E154"/>
  <c r="E155"/>
  <c r="E156"/>
  <c r="E135"/>
  <c r="E136"/>
  <c r="E137"/>
  <c r="E138"/>
  <c r="E139"/>
  <c r="E140"/>
  <c r="E141"/>
  <c r="E142"/>
  <c r="E143"/>
  <c r="E144"/>
  <c r="E123"/>
  <c r="E124"/>
  <c r="E125"/>
  <c r="E126"/>
  <c r="E127"/>
  <c r="E128"/>
  <c r="E129"/>
  <c r="E130"/>
  <c r="E131"/>
  <c r="E132"/>
  <c r="E111"/>
  <c r="E112"/>
  <c r="E113"/>
  <c r="E114"/>
  <c r="E115"/>
  <c r="E116"/>
  <c r="E117"/>
  <c r="E118"/>
  <c r="E119"/>
  <c r="E120"/>
  <c r="E99"/>
  <c r="E100"/>
  <c r="E101"/>
  <c r="E102"/>
  <c r="E103"/>
  <c r="E104"/>
  <c r="E105"/>
  <c r="E106"/>
  <c r="E107"/>
  <c r="E108"/>
  <c r="E87"/>
  <c r="E88"/>
  <c r="E89"/>
  <c r="E90"/>
  <c r="E91"/>
  <c r="E92"/>
  <c r="E93"/>
  <c r="E94"/>
  <c r="E95"/>
  <c r="E96"/>
  <c r="E75"/>
  <c r="E76"/>
  <c r="E77"/>
  <c r="E78"/>
  <c r="E79"/>
  <c r="E80"/>
  <c r="E81"/>
  <c r="E82"/>
  <c r="E83"/>
  <c r="E84"/>
  <c r="E63"/>
  <c r="E64"/>
  <c r="E65"/>
  <c r="E66"/>
  <c r="E67"/>
  <c r="E68"/>
  <c r="E69"/>
  <c r="E70"/>
  <c r="E71"/>
  <c r="E72"/>
  <c r="E51"/>
  <c r="E52"/>
  <c r="E53"/>
  <c r="E54"/>
  <c r="E55"/>
  <c r="E56"/>
  <c r="E57"/>
  <c r="E58"/>
  <c r="E59"/>
  <c r="E60"/>
  <c r="E39"/>
  <c r="E40"/>
  <c r="E41"/>
  <c r="E42"/>
  <c r="E43"/>
  <c r="E44"/>
  <c r="E45"/>
  <c r="E46"/>
  <c r="E47"/>
  <c r="E48"/>
  <c r="E274"/>
  <c r="E275"/>
  <c r="E276"/>
  <c r="E277"/>
  <c r="E278"/>
  <c r="E267"/>
  <c r="E268"/>
  <c r="E269"/>
  <c r="E270"/>
  <c r="E271"/>
  <c r="E260"/>
  <c r="E261"/>
  <c r="E262"/>
  <c r="E263"/>
  <c r="E264"/>
  <c r="E253"/>
  <c r="E254"/>
  <c r="E255"/>
  <c r="E256"/>
  <c r="E257"/>
  <c r="E246"/>
  <c r="E247"/>
  <c r="E248"/>
  <c r="E249"/>
  <c r="E250"/>
  <c r="E233"/>
  <c r="E234"/>
  <c r="E235"/>
  <c r="E236"/>
  <c r="E237"/>
  <c r="E238"/>
  <c r="E239"/>
  <c r="E240"/>
  <c r="E241"/>
  <c r="E242"/>
  <c r="E243"/>
  <c r="E222"/>
  <c r="E223"/>
  <c r="E224"/>
  <c r="E225"/>
  <c r="E226"/>
  <c r="E227"/>
  <c r="E228"/>
  <c r="E229"/>
  <c r="E230"/>
  <c r="E211"/>
  <c r="E212"/>
  <c r="E213"/>
  <c r="E214"/>
  <c r="E215"/>
  <c r="E216"/>
  <c r="E217"/>
  <c r="E218"/>
  <c r="E219"/>
  <c r="E200"/>
  <c r="E201"/>
  <c r="E202"/>
  <c r="E203"/>
  <c r="E204"/>
  <c r="E205"/>
  <c r="E206"/>
  <c r="E207"/>
  <c r="E208"/>
  <c r="E181"/>
  <c r="E182"/>
  <c r="E183"/>
  <c r="E184"/>
  <c r="E185"/>
  <c r="E186"/>
  <c r="E187"/>
  <c r="E283"/>
  <c r="E284"/>
  <c r="E291"/>
  <c r="E292"/>
  <c r="E297" s="1"/>
  <c r="E282"/>
  <c r="E285"/>
  <c r="E296" s="1"/>
  <c r="E286"/>
  <c r="E290"/>
  <c r="E293"/>
  <c r="E294"/>
  <c r="E284" i="2"/>
  <c r="E283"/>
  <c r="E297" s="1"/>
  <c r="E292"/>
  <c r="E291"/>
  <c r="E282"/>
  <c r="E285"/>
  <c r="E286"/>
  <c r="E294"/>
  <c r="E293"/>
  <c r="E290"/>
  <c r="E283" i="1"/>
  <c r="E284"/>
  <c r="E291"/>
  <c r="E292"/>
  <c r="E282"/>
  <c r="E285"/>
  <c r="E286"/>
  <c r="E290"/>
  <c r="E293"/>
  <c r="E294"/>
  <c r="E135" i="4"/>
  <c r="E111"/>
  <c r="E87"/>
  <c r="E63"/>
  <c r="E3"/>
  <c r="D3"/>
  <c r="E274" i="1"/>
  <c r="E275"/>
  <c r="E276"/>
  <c r="E277"/>
  <c r="E278"/>
  <c r="E267"/>
  <c r="E268"/>
  <c r="E269"/>
  <c r="E270"/>
  <c r="E271"/>
  <c r="E260"/>
  <c r="E261"/>
  <c r="E262"/>
  <c r="E263"/>
  <c r="E264"/>
  <c r="E253"/>
  <c r="E254"/>
  <c r="E255"/>
  <c r="E256"/>
  <c r="E257"/>
  <c r="E246"/>
  <c r="E247"/>
  <c r="E248"/>
  <c r="E249"/>
  <c r="E250"/>
  <c r="E233"/>
  <c r="E234"/>
  <c r="E235"/>
  <c r="E236"/>
  <c r="E237"/>
  <c r="E238"/>
  <c r="E239"/>
  <c r="E240"/>
  <c r="E241"/>
  <c r="E242"/>
  <c r="E243"/>
  <c r="E222"/>
  <c r="E223"/>
  <c r="E224"/>
  <c r="E225"/>
  <c r="E226"/>
  <c r="E227"/>
  <c r="E228"/>
  <c r="E229"/>
  <c r="E230"/>
  <c r="E211"/>
  <c r="E212"/>
  <c r="E213"/>
  <c r="E214"/>
  <c r="E215"/>
  <c r="E216"/>
  <c r="E217"/>
  <c r="E218"/>
  <c r="E219"/>
  <c r="E200"/>
  <c r="E201"/>
  <c r="E202"/>
  <c r="E203"/>
  <c r="E204"/>
  <c r="E205"/>
  <c r="E206"/>
  <c r="E207"/>
  <c r="E208"/>
  <c r="E181"/>
  <c r="E182"/>
  <c r="E183"/>
  <c r="E184"/>
  <c r="E185"/>
  <c r="E186"/>
  <c r="E187"/>
  <c r="E159"/>
  <c r="E160"/>
  <c r="E161"/>
  <c r="E162"/>
  <c r="E163"/>
  <c r="E164"/>
  <c r="E165"/>
  <c r="E166"/>
  <c r="E167"/>
  <c r="E168"/>
  <c r="E169"/>
  <c r="E147"/>
  <c r="E148"/>
  <c r="E149"/>
  <c r="E150"/>
  <c r="E151"/>
  <c r="E152"/>
  <c r="E153"/>
  <c r="E154"/>
  <c r="E155"/>
  <c r="E156"/>
  <c r="E135"/>
  <c r="E136"/>
  <c r="E137"/>
  <c r="E138"/>
  <c r="E139"/>
  <c r="E140"/>
  <c r="E141"/>
  <c r="E142"/>
  <c r="E143"/>
  <c r="E144"/>
  <c r="E123"/>
  <c r="E124"/>
  <c r="E125"/>
  <c r="E126"/>
  <c r="E127"/>
  <c r="E128"/>
  <c r="E129"/>
  <c r="E130"/>
  <c r="E131"/>
  <c r="E132"/>
  <c r="E111"/>
  <c r="E112"/>
  <c r="E113"/>
  <c r="E114"/>
  <c r="E115"/>
  <c r="E116"/>
  <c r="E117"/>
  <c r="E118"/>
  <c r="E119"/>
  <c r="E120"/>
  <c r="E99"/>
  <c r="E100"/>
  <c r="E101"/>
  <c r="E102"/>
  <c r="E103"/>
  <c r="E104"/>
  <c r="E105"/>
  <c r="E106"/>
  <c r="E107"/>
  <c r="E108"/>
  <c r="E87"/>
  <c r="E88"/>
  <c r="E89"/>
  <c r="E90"/>
  <c r="E91"/>
  <c r="E92"/>
  <c r="E93"/>
  <c r="E94"/>
  <c r="E95"/>
  <c r="E96"/>
  <c r="E75"/>
  <c r="E76"/>
  <c r="E77"/>
  <c r="E78"/>
  <c r="E79"/>
  <c r="E80"/>
  <c r="E81"/>
  <c r="E82"/>
  <c r="E83"/>
  <c r="E84"/>
  <c r="E63"/>
  <c r="E64"/>
  <c r="E65"/>
  <c r="E66"/>
  <c r="E67"/>
  <c r="E68"/>
  <c r="E69"/>
  <c r="E70"/>
  <c r="E71"/>
  <c r="E72"/>
  <c r="E51"/>
  <c r="E52"/>
  <c r="E53"/>
  <c r="E54"/>
  <c r="E55"/>
  <c r="E56"/>
  <c r="E57"/>
  <c r="E58"/>
  <c r="E59"/>
  <c r="E60"/>
  <c r="E39"/>
  <c r="E40"/>
  <c r="E41"/>
  <c r="E42"/>
  <c r="E43"/>
  <c r="E44"/>
  <c r="E45"/>
  <c r="E46"/>
  <c r="E47"/>
  <c r="E48"/>
  <c r="E31"/>
  <c r="E32"/>
  <c r="E33"/>
  <c r="E34"/>
  <c r="E35"/>
  <c r="E36"/>
  <c r="E3" i="3"/>
  <c r="D3"/>
  <c r="E3" i="2"/>
  <c r="D3"/>
  <c r="E3" i="1"/>
  <c r="D3"/>
  <c r="K147" i="4"/>
  <c r="I148"/>
  <c r="I149" s="1"/>
  <c r="I150" s="1"/>
  <c r="I151" s="1"/>
  <c r="I152" s="1"/>
  <c r="I153" s="1"/>
  <c r="I154" s="1"/>
  <c r="I155" s="1"/>
  <c r="I156" s="1"/>
  <c r="K135"/>
  <c r="K136"/>
  <c r="K137" s="1"/>
  <c r="K138" s="1"/>
  <c r="K139" s="1"/>
  <c r="K140" s="1"/>
  <c r="K141" s="1"/>
  <c r="K142" s="1"/>
  <c r="K143" s="1"/>
  <c r="K144" s="1"/>
  <c r="G135"/>
  <c r="G136"/>
  <c r="G137" s="1"/>
  <c r="G138" s="1"/>
  <c r="G139" s="1"/>
  <c r="G140" s="1"/>
  <c r="G141" s="1"/>
  <c r="G142" s="1"/>
  <c r="G143" s="1"/>
  <c r="G144" s="1"/>
  <c r="I124"/>
  <c r="I125" s="1"/>
  <c r="I126" s="1"/>
  <c r="I127" s="1"/>
  <c r="I128" s="1"/>
  <c r="I129" s="1"/>
  <c r="I130" s="1"/>
  <c r="I131" s="1"/>
  <c r="I132" s="1"/>
  <c r="G123"/>
  <c r="G124"/>
  <c r="G125" s="1"/>
  <c r="G126" s="1"/>
  <c r="G127" s="1"/>
  <c r="G128" s="1"/>
  <c r="G129" s="1"/>
  <c r="G130" s="1"/>
  <c r="G131" s="1"/>
  <c r="G132" s="1"/>
  <c r="I112"/>
  <c r="I113" s="1"/>
  <c r="I114"/>
  <c r="I115" s="1"/>
  <c r="I116" s="1"/>
  <c r="I117" s="1"/>
  <c r="I118" s="1"/>
  <c r="I119" s="1"/>
  <c r="I120" s="1"/>
  <c r="G111"/>
  <c r="G112"/>
  <c r="G113" s="1"/>
  <c r="G114" s="1"/>
  <c r="G115" s="1"/>
  <c r="G116" s="1"/>
  <c r="G117" s="1"/>
  <c r="G118" s="1"/>
  <c r="G119" s="1"/>
  <c r="G120" s="1"/>
  <c r="K99"/>
  <c r="I100"/>
  <c r="I101" s="1"/>
  <c r="I102" s="1"/>
  <c r="I103" s="1"/>
  <c r="I104" s="1"/>
  <c r="I105" s="1"/>
  <c r="I106" s="1"/>
  <c r="I107" s="1"/>
  <c r="I108" s="1"/>
  <c r="K87"/>
  <c r="K88" s="1"/>
  <c r="K89" s="1"/>
  <c r="K90" s="1"/>
  <c r="K91" s="1"/>
  <c r="K92" s="1"/>
  <c r="K93" s="1"/>
  <c r="K94" s="1"/>
  <c r="K95" s="1"/>
  <c r="K96" s="1"/>
  <c r="I88"/>
  <c r="I89" s="1"/>
  <c r="I90" s="1"/>
  <c r="I91" s="1"/>
  <c r="I92" s="1"/>
  <c r="I93" s="1"/>
  <c r="I94" s="1"/>
  <c r="I95" s="1"/>
  <c r="I96" s="1"/>
  <c r="K75"/>
  <c r="I76"/>
  <c r="I77" s="1"/>
  <c r="I78" s="1"/>
  <c r="I79" s="1"/>
  <c r="I80" s="1"/>
  <c r="I81" s="1"/>
  <c r="I82" s="1"/>
  <c r="I83" s="1"/>
  <c r="I84" s="1"/>
  <c r="K63"/>
  <c r="K64" s="1"/>
  <c r="K65" s="1"/>
  <c r="K66" s="1"/>
  <c r="K67" s="1"/>
  <c r="K68" s="1"/>
  <c r="K69" s="1"/>
  <c r="K70" s="1"/>
  <c r="K71" s="1"/>
  <c r="K72" s="1"/>
  <c r="I64"/>
  <c r="I65" s="1"/>
  <c r="I66" s="1"/>
  <c r="I67" s="1"/>
  <c r="I68" s="1"/>
  <c r="I69" s="1"/>
  <c r="I70" s="1"/>
  <c r="I71" s="1"/>
  <c r="I72" s="1"/>
  <c r="G63"/>
  <c r="I40"/>
  <c r="I41" s="1"/>
  <c r="I42" s="1"/>
  <c r="I43" s="1"/>
  <c r="I44" s="1"/>
  <c r="I45" s="1"/>
  <c r="I46" s="1"/>
  <c r="I47" s="1"/>
  <c r="I48" s="1"/>
  <c r="K39"/>
  <c r="K40" s="1"/>
  <c r="K41" s="1"/>
  <c r="K42" s="1"/>
  <c r="K43" s="1"/>
  <c r="K44" s="1"/>
  <c r="K45" s="1"/>
  <c r="K46" s="1"/>
  <c r="K47" s="1"/>
  <c r="K48" s="1"/>
  <c r="K51"/>
  <c r="K52" s="1"/>
  <c r="K53" s="1"/>
  <c r="K54" s="1"/>
  <c r="K55" s="1"/>
  <c r="K56" s="1"/>
  <c r="K57" s="1"/>
  <c r="K58" s="1"/>
  <c r="K59" s="1"/>
  <c r="K60" s="1"/>
  <c r="I52"/>
  <c r="I53" s="1"/>
  <c r="I54" s="1"/>
  <c r="I55" s="1"/>
  <c r="I56" s="1"/>
  <c r="I57" s="1"/>
  <c r="I58" s="1"/>
  <c r="I59" s="1"/>
  <c r="I60" s="1"/>
  <c r="G51"/>
  <c r="G39"/>
  <c r="G40"/>
  <c r="G41" s="1"/>
  <c r="G42" s="1"/>
  <c r="G43" s="1"/>
  <c r="G44" s="1"/>
  <c r="G45" s="1"/>
  <c r="G46" s="1"/>
  <c r="G47" s="1"/>
  <c r="G48" s="1"/>
  <c r="G31" i="3"/>
  <c r="I31"/>
  <c r="I32"/>
  <c r="I33"/>
  <c r="I34"/>
  <c r="I35"/>
  <c r="I36"/>
  <c r="K31"/>
  <c r="G32"/>
  <c r="G33"/>
  <c r="G34"/>
  <c r="G35"/>
  <c r="G36"/>
  <c r="K32"/>
  <c r="K33"/>
  <c r="K34"/>
  <c r="K35"/>
  <c r="K36"/>
  <c r="G39"/>
  <c r="I39"/>
  <c r="I40"/>
  <c r="I41"/>
  <c r="I42"/>
  <c r="I43"/>
  <c r="I44"/>
  <c r="I45"/>
  <c r="I46"/>
  <c r="I47"/>
  <c r="I48"/>
  <c r="K39"/>
  <c r="G40"/>
  <c r="G41"/>
  <c r="G42"/>
  <c r="G43"/>
  <c r="G44"/>
  <c r="G45"/>
  <c r="G46"/>
  <c r="G47"/>
  <c r="G48"/>
  <c r="K40"/>
  <c r="K41"/>
  <c r="K42"/>
  <c r="K43"/>
  <c r="K44"/>
  <c r="K45"/>
  <c r="K46"/>
  <c r="K47"/>
  <c r="K48"/>
  <c r="G51"/>
  <c r="I51"/>
  <c r="I52"/>
  <c r="I53"/>
  <c r="I54"/>
  <c r="I55"/>
  <c r="I56"/>
  <c r="I57"/>
  <c r="I58"/>
  <c r="I59"/>
  <c r="I60"/>
  <c r="K51"/>
  <c r="G52"/>
  <c r="G53"/>
  <c r="G54"/>
  <c r="G55"/>
  <c r="G56"/>
  <c r="G57"/>
  <c r="G58"/>
  <c r="G59"/>
  <c r="G60"/>
  <c r="K52"/>
  <c r="K53"/>
  <c r="K54"/>
  <c r="K55"/>
  <c r="K56"/>
  <c r="K57"/>
  <c r="K58"/>
  <c r="K59"/>
  <c r="K60"/>
  <c r="G63"/>
  <c r="I63"/>
  <c r="I64"/>
  <c r="I65"/>
  <c r="I66"/>
  <c r="I67"/>
  <c r="I68"/>
  <c r="I69"/>
  <c r="I70"/>
  <c r="I71"/>
  <c r="I72"/>
  <c r="K63"/>
  <c r="G64"/>
  <c r="G65"/>
  <c r="G66"/>
  <c r="G67"/>
  <c r="G68"/>
  <c r="G69"/>
  <c r="G70"/>
  <c r="G71"/>
  <c r="G72"/>
  <c r="K64"/>
  <c r="K65"/>
  <c r="K66"/>
  <c r="K67"/>
  <c r="K68"/>
  <c r="K69"/>
  <c r="K70"/>
  <c r="K71"/>
  <c r="K72"/>
  <c r="G75"/>
  <c r="I75"/>
  <c r="I76"/>
  <c r="I77"/>
  <c r="I78"/>
  <c r="I79"/>
  <c r="I80"/>
  <c r="I81"/>
  <c r="I82"/>
  <c r="I83"/>
  <c r="I84"/>
  <c r="K75"/>
  <c r="G76"/>
  <c r="G77"/>
  <c r="G78"/>
  <c r="G79"/>
  <c r="G80"/>
  <c r="G81"/>
  <c r="G82"/>
  <c r="G83"/>
  <c r="G84"/>
  <c r="K76"/>
  <c r="K77"/>
  <c r="K78"/>
  <c r="K79"/>
  <c r="K80"/>
  <c r="K81"/>
  <c r="K82"/>
  <c r="K83"/>
  <c r="K84"/>
  <c r="G87"/>
  <c r="I87"/>
  <c r="I88"/>
  <c r="I89"/>
  <c r="I90"/>
  <c r="I91"/>
  <c r="I92"/>
  <c r="I93"/>
  <c r="I94"/>
  <c r="I95"/>
  <c r="I96"/>
  <c r="K87"/>
  <c r="G88"/>
  <c r="G89"/>
  <c r="G90"/>
  <c r="G91"/>
  <c r="G92"/>
  <c r="G93"/>
  <c r="G94"/>
  <c r="G95"/>
  <c r="G96"/>
  <c r="K88"/>
  <c r="K89"/>
  <c r="K90"/>
  <c r="K91"/>
  <c r="K92"/>
  <c r="K93"/>
  <c r="K94"/>
  <c r="K95"/>
  <c r="K96"/>
  <c r="G99"/>
  <c r="I99"/>
  <c r="I100"/>
  <c r="I101"/>
  <c r="I102"/>
  <c r="I103"/>
  <c r="I104"/>
  <c r="I105"/>
  <c r="I106"/>
  <c r="I107"/>
  <c r="I108"/>
  <c r="K99"/>
  <c r="G100"/>
  <c r="G101"/>
  <c r="G102"/>
  <c r="G103"/>
  <c r="G104"/>
  <c r="G105"/>
  <c r="G106"/>
  <c r="G107"/>
  <c r="G108"/>
  <c r="K100"/>
  <c r="K101"/>
  <c r="K102"/>
  <c r="K103"/>
  <c r="K104"/>
  <c r="K105"/>
  <c r="K106"/>
  <c r="K107"/>
  <c r="K108"/>
  <c r="G111"/>
  <c r="I111"/>
  <c r="G112"/>
  <c r="I112"/>
  <c r="G113"/>
  <c r="I113"/>
  <c r="G114"/>
  <c r="I114"/>
  <c r="G115"/>
  <c r="I115"/>
  <c r="G116"/>
  <c r="I116"/>
  <c r="G117"/>
  <c r="I117"/>
  <c r="G118"/>
  <c r="I118"/>
  <c r="G119"/>
  <c r="I119"/>
  <c r="G120"/>
  <c r="I120"/>
  <c r="G123"/>
  <c r="I123"/>
  <c r="G124"/>
  <c r="I124"/>
  <c r="G125"/>
  <c r="I125"/>
  <c r="G126"/>
  <c r="I126"/>
  <c r="G127"/>
  <c r="I127"/>
  <c r="G128"/>
  <c r="I128"/>
  <c r="G129"/>
  <c r="I129"/>
  <c r="G130"/>
  <c r="I130"/>
  <c r="G131"/>
  <c r="I131"/>
  <c r="G132"/>
  <c r="I132"/>
  <c r="G135"/>
  <c r="I135"/>
  <c r="I136"/>
  <c r="I137"/>
  <c r="I138"/>
  <c r="I139"/>
  <c r="I140"/>
  <c r="I141"/>
  <c r="I142"/>
  <c r="I143"/>
  <c r="I144"/>
  <c r="K135"/>
  <c r="G136"/>
  <c r="G137"/>
  <c r="G138"/>
  <c r="G139"/>
  <c r="G140"/>
  <c r="G141"/>
  <c r="G142"/>
  <c r="G143"/>
  <c r="G144"/>
  <c r="K136"/>
  <c r="K137"/>
  <c r="K138"/>
  <c r="K139"/>
  <c r="K140"/>
  <c r="K141"/>
  <c r="K142"/>
  <c r="K143"/>
  <c r="K144"/>
  <c r="G147"/>
  <c r="I147"/>
  <c r="I148"/>
  <c r="I149"/>
  <c r="I150"/>
  <c r="I151"/>
  <c r="I152"/>
  <c r="I153"/>
  <c r="I154"/>
  <c r="I155"/>
  <c r="I156"/>
  <c r="K147"/>
  <c r="G148"/>
  <c r="G149"/>
  <c r="G150"/>
  <c r="G151"/>
  <c r="G152"/>
  <c r="G153"/>
  <c r="G154"/>
  <c r="G155"/>
  <c r="G156"/>
  <c r="K148"/>
  <c r="K149"/>
  <c r="K150"/>
  <c r="K151"/>
  <c r="K152"/>
  <c r="K153"/>
  <c r="K154"/>
  <c r="K155"/>
  <c r="K156"/>
  <c r="G159"/>
  <c r="G160"/>
  <c r="G161"/>
  <c r="G162"/>
  <c r="G163"/>
  <c r="G164"/>
  <c r="G165"/>
  <c r="G166"/>
  <c r="G167"/>
  <c r="G168"/>
  <c r="G169"/>
  <c r="G181"/>
  <c r="G182"/>
  <c r="G183"/>
  <c r="G184"/>
  <c r="G185"/>
  <c r="G186"/>
  <c r="G187"/>
  <c r="G200"/>
  <c r="I200"/>
  <c r="I201"/>
  <c r="I202"/>
  <c r="I203"/>
  <c r="I204"/>
  <c r="I205"/>
  <c r="I206"/>
  <c r="I207"/>
  <c r="I208"/>
  <c r="K200"/>
  <c r="G201"/>
  <c r="G202"/>
  <c r="G203"/>
  <c r="G204"/>
  <c r="G205"/>
  <c r="G206"/>
  <c r="G207"/>
  <c r="G208"/>
  <c r="K201"/>
  <c r="K202"/>
  <c r="K203"/>
  <c r="K204"/>
  <c r="K205"/>
  <c r="K206"/>
  <c r="K207"/>
  <c r="K208"/>
  <c r="G211"/>
  <c r="G212"/>
  <c r="G213"/>
  <c r="G214"/>
  <c r="G215"/>
  <c r="G216"/>
  <c r="G217"/>
  <c r="G218"/>
  <c r="G219"/>
  <c r="I211"/>
  <c r="K211"/>
  <c r="K212"/>
  <c r="K213"/>
  <c r="K214"/>
  <c r="K215"/>
  <c r="K216"/>
  <c r="K217"/>
  <c r="K218"/>
  <c r="K219"/>
  <c r="I212"/>
  <c r="I213"/>
  <c r="I214"/>
  <c r="I215"/>
  <c r="I216"/>
  <c r="I217"/>
  <c r="I218"/>
  <c r="I219"/>
  <c r="G222"/>
  <c r="I222"/>
  <c r="I223"/>
  <c r="I224"/>
  <c r="I225"/>
  <c r="I226"/>
  <c r="I227"/>
  <c r="I228"/>
  <c r="I229"/>
  <c r="I230"/>
  <c r="K222"/>
  <c r="G223"/>
  <c r="G224"/>
  <c r="G225"/>
  <c r="G226"/>
  <c r="G227"/>
  <c r="G228"/>
  <c r="G229"/>
  <c r="G230"/>
  <c r="K223"/>
  <c r="K224"/>
  <c r="K225"/>
  <c r="K226"/>
  <c r="K227"/>
  <c r="K228"/>
  <c r="K229"/>
  <c r="K230"/>
  <c r="G233"/>
  <c r="G234"/>
  <c r="G235"/>
  <c r="G236"/>
  <c r="G237"/>
  <c r="G238"/>
  <c r="G239"/>
  <c r="G240"/>
  <c r="G241"/>
  <c r="G242"/>
  <c r="G243"/>
  <c r="I233"/>
  <c r="K233"/>
  <c r="K234"/>
  <c r="K235"/>
  <c r="K236"/>
  <c r="K237"/>
  <c r="K238"/>
  <c r="K239"/>
  <c r="K240"/>
  <c r="K241"/>
  <c r="K242"/>
  <c r="K243"/>
  <c r="I234"/>
  <c r="I235"/>
  <c r="I236"/>
  <c r="I237"/>
  <c r="I238"/>
  <c r="I239"/>
  <c r="I240"/>
  <c r="I241"/>
  <c r="I242"/>
  <c r="I243"/>
  <c r="G246"/>
  <c r="I246"/>
  <c r="I247"/>
  <c r="I248"/>
  <c r="I249"/>
  <c r="I250"/>
  <c r="K246"/>
  <c r="G247"/>
  <c r="G248"/>
  <c r="G249"/>
  <c r="G250"/>
  <c r="K247"/>
  <c r="K248"/>
  <c r="K249"/>
  <c r="K250"/>
  <c r="G253"/>
  <c r="G254"/>
  <c r="G255"/>
  <c r="G256"/>
  <c r="G257"/>
  <c r="I253"/>
  <c r="K253"/>
  <c r="K254"/>
  <c r="K255"/>
  <c r="K256"/>
  <c r="K257"/>
  <c r="I254"/>
  <c r="I255"/>
  <c r="I256"/>
  <c r="I257"/>
  <c r="G260"/>
  <c r="I260"/>
  <c r="G261"/>
  <c r="I261"/>
  <c r="G262"/>
  <c r="I262"/>
  <c r="G263"/>
  <c r="I263"/>
  <c r="G264"/>
  <c r="I264"/>
  <c r="G267"/>
  <c r="I267"/>
  <c r="G268"/>
  <c r="I268"/>
  <c r="G269"/>
  <c r="I269"/>
  <c r="G270"/>
  <c r="I270"/>
  <c r="G271"/>
  <c r="I271"/>
  <c r="G274"/>
  <c r="I274"/>
  <c r="G275"/>
  <c r="I275"/>
  <c r="G276"/>
  <c r="I276"/>
  <c r="G277"/>
  <c r="I277"/>
  <c r="G278"/>
  <c r="I278"/>
  <c r="G282"/>
  <c r="I282"/>
  <c r="K282"/>
  <c r="G283"/>
  <c r="I283"/>
  <c r="K283"/>
  <c r="G284"/>
  <c r="I284"/>
  <c r="K284"/>
  <c r="G285"/>
  <c r="I285"/>
  <c r="K285"/>
  <c r="G286"/>
  <c r="I286"/>
  <c r="K286"/>
  <c r="G290"/>
  <c r="I290"/>
  <c r="K290"/>
  <c r="G291"/>
  <c r="I291"/>
  <c r="K291"/>
  <c r="G292"/>
  <c r="I292"/>
  <c r="K292"/>
  <c r="G293"/>
  <c r="I293"/>
  <c r="K293"/>
  <c r="G294"/>
  <c r="I294"/>
  <c r="K294"/>
  <c r="G296"/>
  <c r="K296"/>
  <c r="I297"/>
  <c r="G31" i="2"/>
  <c r="G32"/>
  <c r="G33"/>
  <c r="G34"/>
  <c r="G35"/>
  <c r="G36"/>
  <c r="I31"/>
  <c r="K31"/>
  <c r="K32"/>
  <c r="K33"/>
  <c r="K34"/>
  <c r="K35"/>
  <c r="K36"/>
  <c r="I32"/>
  <c r="I33"/>
  <c r="I34"/>
  <c r="I35"/>
  <c r="I36"/>
  <c r="G39"/>
  <c r="G40"/>
  <c r="G41"/>
  <c r="G42"/>
  <c r="G43"/>
  <c r="G44"/>
  <c r="G45"/>
  <c r="G46"/>
  <c r="G47"/>
  <c r="G48"/>
  <c r="I39"/>
  <c r="K39"/>
  <c r="K40"/>
  <c r="K41"/>
  <c r="K42"/>
  <c r="K43"/>
  <c r="K44"/>
  <c r="K45"/>
  <c r="K46"/>
  <c r="K47"/>
  <c r="K48"/>
  <c r="I40"/>
  <c r="I41"/>
  <c r="I42"/>
  <c r="I43"/>
  <c r="I44"/>
  <c r="I45"/>
  <c r="I46"/>
  <c r="I47"/>
  <c r="I48"/>
  <c r="G51"/>
  <c r="G52"/>
  <c r="G53"/>
  <c r="G54"/>
  <c r="G55"/>
  <c r="G56"/>
  <c r="G57"/>
  <c r="G58"/>
  <c r="G59"/>
  <c r="G60"/>
  <c r="I51"/>
  <c r="K51"/>
  <c r="K52"/>
  <c r="K53"/>
  <c r="K54"/>
  <c r="K55"/>
  <c r="K56"/>
  <c r="K57"/>
  <c r="K58"/>
  <c r="K59"/>
  <c r="K60"/>
  <c r="I52"/>
  <c r="I53"/>
  <c r="I54"/>
  <c r="I55"/>
  <c r="I56"/>
  <c r="I57"/>
  <c r="I58"/>
  <c r="I59"/>
  <c r="I60"/>
  <c r="G63"/>
  <c r="G64"/>
  <c r="G65"/>
  <c r="G66"/>
  <c r="G67"/>
  <c r="G68"/>
  <c r="G69"/>
  <c r="G70"/>
  <c r="G71"/>
  <c r="G72"/>
  <c r="I63"/>
  <c r="K63"/>
  <c r="K64"/>
  <c r="K65"/>
  <c r="K66"/>
  <c r="K67"/>
  <c r="K68"/>
  <c r="K69"/>
  <c r="K70"/>
  <c r="K71"/>
  <c r="K72"/>
  <c r="I64"/>
  <c r="I65"/>
  <c r="I66"/>
  <c r="I67"/>
  <c r="I68"/>
  <c r="I69"/>
  <c r="I70"/>
  <c r="I71"/>
  <c r="I72"/>
  <c r="G75"/>
  <c r="G76"/>
  <c r="G77"/>
  <c r="G78"/>
  <c r="G79"/>
  <c r="G80"/>
  <c r="G81"/>
  <c r="G82"/>
  <c r="G83"/>
  <c r="G84"/>
  <c r="I75"/>
  <c r="K75"/>
  <c r="K76"/>
  <c r="K77"/>
  <c r="K78"/>
  <c r="K79"/>
  <c r="K80"/>
  <c r="K81"/>
  <c r="K82"/>
  <c r="K83"/>
  <c r="K84"/>
  <c r="I76"/>
  <c r="I77"/>
  <c r="I78"/>
  <c r="I79"/>
  <c r="I80"/>
  <c r="I81"/>
  <c r="I82"/>
  <c r="I83"/>
  <c r="I84"/>
  <c r="G87"/>
  <c r="G88"/>
  <c r="G89"/>
  <c r="G90"/>
  <c r="G91"/>
  <c r="G92"/>
  <c r="G93"/>
  <c r="G94"/>
  <c r="G95"/>
  <c r="G96"/>
  <c r="I87"/>
  <c r="K87"/>
  <c r="K88"/>
  <c r="K89"/>
  <c r="K90"/>
  <c r="K91"/>
  <c r="K92"/>
  <c r="K93"/>
  <c r="K94"/>
  <c r="K95"/>
  <c r="K96"/>
  <c r="I88"/>
  <c r="I89"/>
  <c r="I90"/>
  <c r="I91"/>
  <c r="I92"/>
  <c r="I93"/>
  <c r="I94"/>
  <c r="I95"/>
  <c r="I96"/>
  <c r="G99"/>
  <c r="G100"/>
  <c r="G101"/>
  <c r="G102"/>
  <c r="G103"/>
  <c r="G104"/>
  <c r="G105"/>
  <c r="G106"/>
  <c r="G107"/>
  <c r="G108"/>
  <c r="I99"/>
  <c r="K99"/>
  <c r="K100"/>
  <c r="K101"/>
  <c r="K102"/>
  <c r="K103"/>
  <c r="K104"/>
  <c r="K105"/>
  <c r="K106"/>
  <c r="K107"/>
  <c r="K108"/>
  <c r="I100"/>
  <c r="I101"/>
  <c r="I102"/>
  <c r="I103"/>
  <c r="I104"/>
  <c r="I105"/>
  <c r="I106"/>
  <c r="I107"/>
  <c r="I108"/>
  <c r="G111"/>
  <c r="I111"/>
  <c r="G112"/>
  <c r="I112"/>
  <c r="G113"/>
  <c r="I113"/>
  <c r="G114"/>
  <c r="I114"/>
  <c r="G115"/>
  <c r="I115"/>
  <c r="G116"/>
  <c r="I116"/>
  <c r="G117"/>
  <c r="I117"/>
  <c r="G118"/>
  <c r="I118"/>
  <c r="G119"/>
  <c r="I119"/>
  <c r="G120"/>
  <c r="I120"/>
  <c r="G123"/>
  <c r="I123"/>
  <c r="G124"/>
  <c r="I124"/>
  <c r="G125"/>
  <c r="I125"/>
  <c r="G126"/>
  <c r="I126"/>
  <c r="G127"/>
  <c r="I127"/>
  <c r="G128"/>
  <c r="I128"/>
  <c r="G129"/>
  <c r="I129"/>
  <c r="G130"/>
  <c r="I130"/>
  <c r="G131"/>
  <c r="I131"/>
  <c r="G132"/>
  <c r="I132"/>
  <c r="G135"/>
  <c r="G136"/>
  <c r="G137"/>
  <c r="G138"/>
  <c r="G139"/>
  <c r="G140"/>
  <c r="G141"/>
  <c r="G142"/>
  <c r="G143"/>
  <c r="G144"/>
  <c r="I135"/>
  <c r="K135"/>
  <c r="K136"/>
  <c r="K137"/>
  <c r="K138"/>
  <c r="K139"/>
  <c r="K140"/>
  <c r="K141"/>
  <c r="K142"/>
  <c r="K143"/>
  <c r="K144"/>
  <c r="I136"/>
  <c r="I137"/>
  <c r="I138"/>
  <c r="I139"/>
  <c r="I140"/>
  <c r="I141"/>
  <c r="I142"/>
  <c r="I143"/>
  <c r="I144"/>
  <c r="G147"/>
  <c r="G148"/>
  <c r="G149"/>
  <c r="G150"/>
  <c r="G151"/>
  <c r="G152"/>
  <c r="G153"/>
  <c r="G154"/>
  <c r="G155"/>
  <c r="G156"/>
  <c r="I147"/>
  <c r="K147"/>
  <c r="K148"/>
  <c r="K149"/>
  <c r="K150"/>
  <c r="K151"/>
  <c r="K152"/>
  <c r="K153"/>
  <c r="K154"/>
  <c r="K155"/>
  <c r="K156"/>
  <c r="I148"/>
  <c r="I149"/>
  <c r="I150"/>
  <c r="I151"/>
  <c r="I152"/>
  <c r="I153"/>
  <c r="I154"/>
  <c r="I155"/>
  <c r="I156"/>
  <c r="G159"/>
  <c r="G160"/>
  <c r="G161"/>
  <c r="G162"/>
  <c r="G163"/>
  <c r="G164"/>
  <c r="G165"/>
  <c r="G166"/>
  <c r="G167"/>
  <c r="G168"/>
  <c r="G169"/>
  <c r="G181"/>
  <c r="I181"/>
  <c r="G182"/>
  <c r="I182"/>
  <c r="G183"/>
  <c r="I183"/>
  <c r="G184"/>
  <c r="I184"/>
  <c r="G185"/>
  <c r="I185"/>
  <c r="G186"/>
  <c r="I186"/>
  <c r="G187"/>
  <c r="I187"/>
  <c r="G200"/>
  <c r="I200"/>
  <c r="I201"/>
  <c r="I202"/>
  <c r="I203"/>
  <c r="I204"/>
  <c r="I205"/>
  <c r="I206"/>
  <c r="I207"/>
  <c r="I208"/>
  <c r="K200"/>
  <c r="G201"/>
  <c r="G202"/>
  <c r="G203"/>
  <c r="G204"/>
  <c r="G205"/>
  <c r="G206"/>
  <c r="G207"/>
  <c r="G208"/>
  <c r="K201"/>
  <c r="K202"/>
  <c r="K203"/>
  <c r="K204"/>
  <c r="K205"/>
  <c r="K206"/>
  <c r="K207"/>
  <c r="K208"/>
  <c r="G211"/>
  <c r="G212"/>
  <c r="G213"/>
  <c r="G214"/>
  <c r="G215"/>
  <c r="G216"/>
  <c r="G217"/>
  <c r="G218"/>
  <c r="G219"/>
  <c r="I211"/>
  <c r="K211"/>
  <c r="K212"/>
  <c r="K213"/>
  <c r="K214"/>
  <c r="K215"/>
  <c r="K216"/>
  <c r="K217"/>
  <c r="K218"/>
  <c r="K219"/>
  <c r="I212"/>
  <c r="I213"/>
  <c r="I214"/>
  <c r="I215"/>
  <c r="I216"/>
  <c r="I217"/>
  <c r="I218"/>
  <c r="I219"/>
  <c r="G222"/>
  <c r="I222"/>
  <c r="I223"/>
  <c r="I224"/>
  <c r="I225"/>
  <c r="I226"/>
  <c r="I227"/>
  <c r="I228"/>
  <c r="I229"/>
  <c r="I230"/>
  <c r="K222"/>
  <c r="G223"/>
  <c r="G224"/>
  <c r="G225"/>
  <c r="G226"/>
  <c r="G227"/>
  <c r="G228"/>
  <c r="G229"/>
  <c r="G230"/>
  <c r="K223"/>
  <c r="K224"/>
  <c r="K225"/>
  <c r="K226"/>
  <c r="K227"/>
  <c r="K228"/>
  <c r="K229"/>
  <c r="K230"/>
  <c r="G233"/>
  <c r="G234"/>
  <c r="G235"/>
  <c r="G236"/>
  <c r="G237"/>
  <c r="G238"/>
  <c r="G239"/>
  <c r="G240"/>
  <c r="G241"/>
  <c r="G242"/>
  <c r="G243"/>
  <c r="I233"/>
  <c r="K233"/>
  <c r="K234"/>
  <c r="K235"/>
  <c r="K236"/>
  <c r="K237"/>
  <c r="K238"/>
  <c r="K239"/>
  <c r="K240"/>
  <c r="K241"/>
  <c r="K242"/>
  <c r="K243"/>
  <c r="I234"/>
  <c r="I235"/>
  <c r="I236"/>
  <c r="I237"/>
  <c r="I238"/>
  <c r="I239"/>
  <c r="I240"/>
  <c r="I241"/>
  <c r="I242"/>
  <c r="I243"/>
  <c r="G246"/>
  <c r="I246"/>
  <c r="I247"/>
  <c r="I248"/>
  <c r="I249"/>
  <c r="I250"/>
  <c r="K246"/>
  <c r="G247"/>
  <c r="G248"/>
  <c r="G249"/>
  <c r="G250"/>
  <c r="K247"/>
  <c r="K248"/>
  <c r="K249"/>
  <c r="K250"/>
  <c r="G253"/>
  <c r="G254"/>
  <c r="G255"/>
  <c r="G256"/>
  <c r="G257"/>
  <c r="I253"/>
  <c r="K253"/>
  <c r="K254"/>
  <c r="K255"/>
  <c r="K256"/>
  <c r="K257"/>
  <c r="I254"/>
  <c r="I255"/>
  <c r="I256"/>
  <c r="I257"/>
  <c r="G260"/>
  <c r="I260"/>
  <c r="G261"/>
  <c r="I261"/>
  <c r="G262"/>
  <c r="I262"/>
  <c r="G263"/>
  <c r="I263"/>
  <c r="G264"/>
  <c r="I264"/>
  <c r="G267"/>
  <c r="I267"/>
  <c r="G268"/>
  <c r="I268"/>
  <c r="G269"/>
  <c r="I269"/>
  <c r="G270"/>
  <c r="I270"/>
  <c r="G271"/>
  <c r="I271"/>
  <c r="G274"/>
  <c r="I274"/>
  <c r="G275"/>
  <c r="I275"/>
  <c r="G276"/>
  <c r="I276"/>
  <c r="G277"/>
  <c r="I277"/>
  <c r="G278"/>
  <c r="I278"/>
  <c r="G282"/>
  <c r="I282"/>
  <c r="K282"/>
  <c r="G283"/>
  <c r="G296" s="1"/>
  <c r="I283"/>
  <c r="K283"/>
  <c r="G284"/>
  <c r="I284"/>
  <c r="I297" s="1"/>
  <c r="K284"/>
  <c r="G285"/>
  <c r="I285"/>
  <c r="K285"/>
  <c r="G286"/>
  <c r="I286"/>
  <c r="K286"/>
  <c r="G290"/>
  <c r="I290"/>
  <c r="K290"/>
  <c r="G291"/>
  <c r="I291"/>
  <c r="K291"/>
  <c r="G292"/>
  <c r="I292"/>
  <c r="K292"/>
  <c r="G293"/>
  <c r="I293"/>
  <c r="K293"/>
  <c r="G294"/>
  <c r="I294"/>
  <c r="K294"/>
  <c r="K296"/>
  <c r="G31" i="1"/>
  <c r="I31"/>
  <c r="K31"/>
  <c r="M31"/>
  <c r="G32"/>
  <c r="I32"/>
  <c r="K32"/>
  <c r="M32"/>
  <c r="G33"/>
  <c r="I33"/>
  <c r="K33"/>
  <c r="M33"/>
  <c r="G34"/>
  <c r="I34"/>
  <c r="K34"/>
  <c r="M34"/>
  <c r="G35"/>
  <c r="I35"/>
  <c r="K35"/>
  <c r="M35"/>
  <c r="G36"/>
  <c r="I36"/>
  <c r="K36"/>
  <c r="M36"/>
  <c r="G39"/>
  <c r="I39"/>
  <c r="K39"/>
  <c r="M39"/>
  <c r="G40"/>
  <c r="I40"/>
  <c r="K40"/>
  <c r="M40"/>
  <c r="G41"/>
  <c r="I41"/>
  <c r="K41"/>
  <c r="M41"/>
  <c r="G42"/>
  <c r="I42"/>
  <c r="K42"/>
  <c r="M42"/>
  <c r="G43"/>
  <c r="I43"/>
  <c r="K43"/>
  <c r="M43"/>
  <c r="G44"/>
  <c r="I44"/>
  <c r="K44"/>
  <c r="M44"/>
  <c r="G45"/>
  <c r="I45"/>
  <c r="K45"/>
  <c r="M45"/>
  <c r="G46"/>
  <c r="I46"/>
  <c r="K46"/>
  <c r="M46"/>
  <c r="G47"/>
  <c r="I47"/>
  <c r="K47"/>
  <c r="M47"/>
  <c r="G48"/>
  <c r="I48"/>
  <c r="K48"/>
  <c r="M48"/>
  <c r="G51"/>
  <c r="I51"/>
  <c r="K51"/>
  <c r="M51"/>
  <c r="G52"/>
  <c r="I52"/>
  <c r="K52"/>
  <c r="M52"/>
  <c r="G53"/>
  <c r="I53"/>
  <c r="K53"/>
  <c r="M53"/>
  <c r="G54"/>
  <c r="I54"/>
  <c r="K54"/>
  <c r="M54"/>
  <c r="G55"/>
  <c r="I55"/>
  <c r="K55"/>
  <c r="M55"/>
  <c r="G56"/>
  <c r="I56"/>
  <c r="K56"/>
  <c r="M56"/>
  <c r="G57"/>
  <c r="I57"/>
  <c r="K57"/>
  <c r="M57"/>
  <c r="G58"/>
  <c r="I58"/>
  <c r="K58"/>
  <c r="M58"/>
  <c r="G59"/>
  <c r="I59"/>
  <c r="K59"/>
  <c r="M59"/>
  <c r="G60"/>
  <c r="I60"/>
  <c r="K60"/>
  <c r="M60"/>
  <c r="G63"/>
  <c r="I63"/>
  <c r="K63"/>
  <c r="M63"/>
  <c r="G64"/>
  <c r="I64"/>
  <c r="K64"/>
  <c r="M64"/>
  <c r="G65"/>
  <c r="I65"/>
  <c r="K65"/>
  <c r="M65"/>
  <c r="G66"/>
  <c r="I66"/>
  <c r="K66"/>
  <c r="M66"/>
  <c r="G67"/>
  <c r="I67"/>
  <c r="K67"/>
  <c r="M67"/>
  <c r="G68"/>
  <c r="I68"/>
  <c r="K68"/>
  <c r="M68"/>
  <c r="G69"/>
  <c r="I69"/>
  <c r="K69"/>
  <c r="M69"/>
  <c r="G70"/>
  <c r="I70"/>
  <c r="K70"/>
  <c r="M70"/>
  <c r="G71"/>
  <c r="I71"/>
  <c r="K71"/>
  <c r="M71"/>
  <c r="G72"/>
  <c r="I72"/>
  <c r="K72"/>
  <c r="M72"/>
  <c r="G75"/>
  <c r="I75"/>
  <c r="K75"/>
  <c r="M75"/>
  <c r="G76"/>
  <c r="I76"/>
  <c r="K76"/>
  <c r="M76"/>
  <c r="G77"/>
  <c r="I77"/>
  <c r="K77"/>
  <c r="M77"/>
  <c r="G78"/>
  <c r="I78"/>
  <c r="K78"/>
  <c r="M78"/>
  <c r="G79"/>
  <c r="I79"/>
  <c r="K79"/>
  <c r="M79"/>
  <c r="G80"/>
  <c r="I80"/>
  <c r="K80"/>
  <c r="M80"/>
  <c r="G81"/>
  <c r="I81"/>
  <c r="K81"/>
  <c r="M81"/>
  <c r="G82"/>
  <c r="I82"/>
  <c r="K82"/>
  <c r="M82"/>
  <c r="G83"/>
  <c r="I83"/>
  <c r="K83"/>
  <c r="M83"/>
  <c r="G84"/>
  <c r="I84"/>
  <c r="K84"/>
  <c r="M84"/>
  <c r="G87"/>
  <c r="I87"/>
  <c r="K87"/>
  <c r="M87"/>
  <c r="G88"/>
  <c r="I88"/>
  <c r="K88"/>
  <c r="M88"/>
  <c r="G89"/>
  <c r="I89"/>
  <c r="K89"/>
  <c r="M89"/>
  <c r="G90"/>
  <c r="I90"/>
  <c r="K90"/>
  <c r="M90"/>
  <c r="G91"/>
  <c r="I91"/>
  <c r="K91"/>
  <c r="M91"/>
  <c r="G92"/>
  <c r="I92"/>
  <c r="K92"/>
  <c r="M92"/>
  <c r="G93"/>
  <c r="I93"/>
  <c r="K93"/>
  <c r="M93"/>
  <c r="G94"/>
  <c r="I94"/>
  <c r="K94"/>
  <c r="M94"/>
  <c r="G95"/>
  <c r="I95"/>
  <c r="K95"/>
  <c r="M95"/>
  <c r="G96"/>
  <c r="I96"/>
  <c r="K96"/>
  <c r="M96"/>
  <c r="G99"/>
  <c r="I99"/>
  <c r="K99"/>
  <c r="M99"/>
  <c r="G100"/>
  <c r="I100"/>
  <c r="K100"/>
  <c r="M100"/>
  <c r="G101"/>
  <c r="I101"/>
  <c r="K101"/>
  <c r="M101"/>
  <c r="G102"/>
  <c r="I102"/>
  <c r="K102"/>
  <c r="M102"/>
  <c r="G103"/>
  <c r="I103"/>
  <c r="K103"/>
  <c r="M103"/>
  <c r="G104"/>
  <c r="I104"/>
  <c r="K104"/>
  <c r="M104"/>
  <c r="G105"/>
  <c r="I105"/>
  <c r="K105"/>
  <c r="M105"/>
  <c r="G106"/>
  <c r="I106"/>
  <c r="K106"/>
  <c r="M106"/>
  <c r="G107"/>
  <c r="I107"/>
  <c r="K107"/>
  <c r="M107"/>
  <c r="G108"/>
  <c r="I108"/>
  <c r="K108"/>
  <c r="M108"/>
  <c r="G111"/>
  <c r="I111"/>
  <c r="G112"/>
  <c r="I112"/>
  <c r="G113"/>
  <c r="I113"/>
  <c r="G114"/>
  <c r="I114"/>
  <c r="G115"/>
  <c r="I115"/>
  <c r="G116"/>
  <c r="I116"/>
  <c r="G117"/>
  <c r="I117"/>
  <c r="G118"/>
  <c r="I118"/>
  <c r="G119"/>
  <c r="I119"/>
  <c r="G120"/>
  <c r="I120"/>
  <c r="G123"/>
  <c r="I123"/>
  <c r="G124"/>
  <c r="I124"/>
  <c r="G125"/>
  <c r="I125"/>
  <c r="G126"/>
  <c r="I126"/>
  <c r="G127"/>
  <c r="I127"/>
  <c r="G128"/>
  <c r="I128"/>
  <c r="G129"/>
  <c r="I129"/>
  <c r="G130"/>
  <c r="I130"/>
  <c r="G131"/>
  <c r="I131"/>
  <c r="G132"/>
  <c r="I132"/>
  <c r="G135"/>
  <c r="I135"/>
  <c r="K135"/>
  <c r="M135"/>
  <c r="G136"/>
  <c r="I136"/>
  <c r="K136"/>
  <c r="M136"/>
  <c r="G137"/>
  <c r="I137"/>
  <c r="K137"/>
  <c r="M137"/>
  <c r="G138"/>
  <c r="I138"/>
  <c r="K138"/>
  <c r="M138"/>
  <c r="G139"/>
  <c r="I139"/>
  <c r="K139"/>
  <c r="M139"/>
  <c r="G140"/>
  <c r="I140"/>
  <c r="K140"/>
  <c r="M140"/>
  <c r="G141"/>
  <c r="I141"/>
  <c r="K141"/>
  <c r="M141"/>
  <c r="G142"/>
  <c r="I142"/>
  <c r="K142"/>
  <c r="M142"/>
  <c r="G143"/>
  <c r="I143"/>
  <c r="K143"/>
  <c r="M143"/>
  <c r="G144"/>
  <c r="I144"/>
  <c r="K144"/>
  <c r="M144"/>
  <c r="G147"/>
  <c r="I147"/>
  <c r="K147"/>
  <c r="M147"/>
  <c r="G148"/>
  <c r="I148"/>
  <c r="K148"/>
  <c r="M148"/>
  <c r="G149"/>
  <c r="I149"/>
  <c r="K149"/>
  <c r="M149"/>
  <c r="G150"/>
  <c r="I150"/>
  <c r="K150"/>
  <c r="M150"/>
  <c r="G151"/>
  <c r="I151"/>
  <c r="K151"/>
  <c r="M151"/>
  <c r="G152"/>
  <c r="I152"/>
  <c r="K152"/>
  <c r="M152"/>
  <c r="G153"/>
  <c r="I153"/>
  <c r="K153"/>
  <c r="M153"/>
  <c r="G154"/>
  <c r="I154"/>
  <c r="K154"/>
  <c r="M154"/>
  <c r="G155"/>
  <c r="I155"/>
  <c r="K155"/>
  <c r="M155"/>
  <c r="G156"/>
  <c r="I156"/>
  <c r="K156"/>
  <c r="M156"/>
  <c r="G159"/>
  <c r="G160"/>
  <c r="G161"/>
  <c r="G162"/>
  <c r="G163"/>
  <c r="G164"/>
  <c r="G165"/>
  <c r="G166"/>
  <c r="G167"/>
  <c r="G168"/>
  <c r="G169"/>
  <c r="G181"/>
  <c r="I181"/>
  <c r="G182"/>
  <c r="I182"/>
  <c r="G183"/>
  <c r="I183"/>
  <c r="G184"/>
  <c r="I184"/>
  <c r="G185"/>
  <c r="I185"/>
  <c r="G186"/>
  <c r="I186"/>
  <c r="G187"/>
  <c r="I187"/>
  <c r="G200"/>
  <c r="I200"/>
  <c r="K200"/>
  <c r="M200"/>
  <c r="G201"/>
  <c r="I201"/>
  <c r="K201"/>
  <c r="M201"/>
  <c r="G202"/>
  <c r="I202"/>
  <c r="K202"/>
  <c r="M202"/>
  <c r="G203"/>
  <c r="I203"/>
  <c r="K203"/>
  <c r="M203"/>
  <c r="G204"/>
  <c r="I204"/>
  <c r="K204"/>
  <c r="M204"/>
  <c r="G205"/>
  <c r="I205"/>
  <c r="K205"/>
  <c r="M205"/>
  <c r="G206"/>
  <c r="I206"/>
  <c r="K206"/>
  <c r="M206"/>
  <c r="G207"/>
  <c r="I207"/>
  <c r="K207"/>
  <c r="M207"/>
  <c r="G208"/>
  <c r="I208"/>
  <c r="K208"/>
  <c r="M208"/>
  <c r="G211"/>
  <c r="I211"/>
  <c r="K211"/>
  <c r="M211"/>
  <c r="G212"/>
  <c r="I212"/>
  <c r="K212"/>
  <c r="M212"/>
  <c r="G213"/>
  <c r="I213"/>
  <c r="K213"/>
  <c r="M213"/>
  <c r="G214"/>
  <c r="I214"/>
  <c r="K214"/>
  <c r="M214"/>
  <c r="G215"/>
  <c r="I215"/>
  <c r="K215"/>
  <c r="M215"/>
  <c r="G216"/>
  <c r="I216"/>
  <c r="K216"/>
  <c r="M216"/>
  <c r="G217"/>
  <c r="I217"/>
  <c r="K217"/>
  <c r="M217"/>
  <c r="G218"/>
  <c r="I218"/>
  <c r="K218"/>
  <c r="M218"/>
  <c r="G219"/>
  <c r="I219"/>
  <c r="K219"/>
  <c r="M219"/>
  <c r="G222"/>
  <c r="I222"/>
  <c r="K222"/>
  <c r="M222"/>
  <c r="G223"/>
  <c r="I223"/>
  <c r="K223"/>
  <c r="M223"/>
  <c r="G224"/>
  <c r="I224"/>
  <c r="K224"/>
  <c r="M224"/>
  <c r="G225"/>
  <c r="I225"/>
  <c r="K225"/>
  <c r="M225"/>
  <c r="G226"/>
  <c r="I226"/>
  <c r="K226"/>
  <c r="M226"/>
  <c r="G227"/>
  <c r="I227"/>
  <c r="K227"/>
  <c r="M227"/>
  <c r="G228"/>
  <c r="I228"/>
  <c r="K228"/>
  <c r="M228"/>
  <c r="G229"/>
  <c r="I229"/>
  <c r="K229"/>
  <c r="M229"/>
  <c r="M230"/>
  <c r="G230"/>
  <c r="I230"/>
  <c r="K230"/>
  <c r="G233"/>
  <c r="I233"/>
  <c r="K233"/>
  <c r="M233"/>
  <c r="G234"/>
  <c r="I234"/>
  <c r="K234"/>
  <c r="M234"/>
  <c r="G235"/>
  <c r="I235"/>
  <c r="K235"/>
  <c r="M235"/>
  <c r="G236"/>
  <c r="I236"/>
  <c r="K236"/>
  <c r="M236"/>
  <c r="G237"/>
  <c r="I237"/>
  <c r="K237"/>
  <c r="M237"/>
  <c r="G238"/>
  <c r="I238"/>
  <c r="K238"/>
  <c r="M238"/>
  <c r="G239"/>
  <c r="I239"/>
  <c r="K239"/>
  <c r="M239"/>
  <c r="G240"/>
  <c r="I240"/>
  <c r="K240"/>
  <c r="M240"/>
  <c r="G241"/>
  <c r="I241"/>
  <c r="K241"/>
  <c r="M241"/>
  <c r="G242"/>
  <c r="I242"/>
  <c r="K242"/>
  <c r="M242"/>
  <c r="G243"/>
  <c r="I243"/>
  <c r="K243"/>
  <c r="M243"/>
  <c r="G246"/>
  <c r="I246"/>
  <c r="K246"/>
  <c r="M246"/>
  <c r="G247"/>
  <c r="I247"/>
  <c r="K247"/>
  <c r="M247"/>
  <c r="G248"/>
  <c r="I248"/>
  <c r="K248"/>
  <c r="M248"/>
  <c r="G249"/>
  <c r="I249"/>
  <c r="K249"/>
  <c r="M249"/>
  <c r="G250"/>
  <c r="I250"/>
  <c r="K250"/>
  <c r="M250"/>
  <c r="G253"/>
  <c r="I253"/>
  <c r="K253"/>
  <c r="M253"/>
  <c r="G254"/>
  <c r="I254"/>
  <c r="K254"/>
  <c r="M254"/>
  <c r="G255"/>
  <c r="I255"/>
  <c r="K255"/>
  <c r="M255"/>
  <c r="G256"/>
  <c r="I256"/>
  <c r="K256"/>
  <c r="M256"/>
  <c r="G257"/>
  <c r="I257"/>
  <c r="K257"/>
  <c r="M257"/>
  <c r="G260"/>
  <c r="I260"/>
  <c r="G261"/>
  <c r="I261"/>
  <c r="G262"/>
  <c r="I262"/>
  <c r="I263"/>
  <c r="I264"/>
  <c r="G263"/>
  <c r="G264"/>
  <c r="G267"/>
  <c r="I267"/>
  <c r="G268"/>
  <c r="I268"/>
  <c r="G269"/>
  <c r="I269"/>
  <c r="G270"/>
  <c r="I270"/>
  <c r="G271"/>
  <c r="I271"/>
  <c r="G274"/>
  <c r="I274"/>
  <c r="G275"/>
  <c r="I275"/>
  <c r="G276"/>
  <c r="I276"/>
  <c r="G277"/>
  <c r="I277"/>
  <c r="G278"/>
  <c r="I278"/>
  <c r="G282"/>
  <c r="I282"/>
  <c r="K282"/>
  <c r="M282"/>
  <c r="G283"/>
  <c r="I283"/>
  <c r="I297" s="1"/>
  <c r="K283"/>
  <c r="M283"/>
  <c r="G284"/>
  <c r="I284"/>
  <c r="K284"/>
  <c r="M284"/>
  <c r="G285"/>
  <c r="I285"/>
  <c r="K285"/>
  <c r="M285"/>
  <c r="G286"/>
  <c r="I286"/>
  <c r="K286"/>
  <c r="M286"/>
  <c r="G290"/>
  <c r="I290"/>
  <c r="K290"/>
  <c r="M290"/>
  <c r="G291"/>
  <c r="I291"/>
  <c r="K291"/>
  <c r="M291"/>
  <c r="G292"/>
  <c r="I292"/>
  <c r="K292"/>
  <c r="M292"/>
  <c r="G293"/>
  <c r="I293"/>
  <c r="K293"/>
  <c r="M293"/>
  <c r="G294"/>
  <c r="I294"/>
  <c r="I296" s="1"/>
  <c r="K294"/>
  <c r="M294"/>
  <c r="G296"/>
  <c r="K296"/>
  <c r="M296"/>
  <c r="G297"/>
  <c r="F280" s="1"/>
  <c r="K297"/>
  <c r="J280" s="1"/>
  <c r="E288" i="4"/>
  <c r="K295"/>
  <c r="I288"/>
  <c r="G287"/>
  <c r="E261"/>
  <c r="E262" s="1"/>
  <c r="E263" s="1"/>
  <c r="E264" s="1"/>
  <c r="I261"/>
  <c r="I262" s="1"/>
  <c r="I263" s="1"/>
  <c r="I264" s="1"/>
  <c r="G247"/>
  <c r="G248" s="1"/>
  <c r="G249" s="1"/>
  <c r="G250" s="1"/>
  <c r="I234"/>
  <c r="I235" s="1"/>
  <c r="I236" s="1"/>
  <c r="I237" s="1"/>
  <c r="I238" s="1"/>
  <c r="I239" s="1"/>
  <c r="I240" s="1"/>
  <c r="I241" s="1"/>
  <c r="I242" s="1"/>
  <c r="I243" s="1"/>
  <c r="G223"/>
  <c r="G224" s="1"/>
  <c r="G225"/>
  <c r="G226" s="1"/>
  <c r="G227" s="1"/>
  <c r="G228" s="1"/>
  <c r="G229" s="1"/>
  <c r="G230" s="1"/>
  <c r="K223"/>
  <c r="K224" s="1"/>
  <c r="K225"/>
  <c r="K226" s="1"/>
  <c r="K227" s="1"/>
  <c r="K228" s="1"/>
  <c r="K229" s="1"/>
  <c r="K230" s="1"/>
  <c r="G201"/>
  <c r="G202" s="1"/>
  <c r="G203" s="1"/>
  <c r="G204" s="1"/>
  <c r="G205" s="1"/>
  <c r="G206" s="1"/>
  <c r="G207" s="1"/>
  <c r="G208" s="1"/>
  <c r="K201"/>
  <c r="K202" s="1"/>
  <c r="K203" s="1"/>
  <c r="K204" s="1"/>
  <c r="K205" s="1"/>
  <c r="K206" s="1"/>
  <c r="K207" s="1"/>
  <c r="K208" s="1"/>
  <c r="I32"/>
  <c r="I33" s="1"/>
  <c r="I34" s="1"/>
  <c r="I35" s="1"/>
  <c r="I36" s="1"/>
  <c r="C40"/>
  <c r="C41" s="1"/>
  <c r="C42" s="1"/>
  <c r="C43" s="1"/>
  <c r="C44" s="1"/>
  <c r="C45" s="1"/>
  <c r="C46" s="1"/>
  <c r="C47" s="1"/>
  <c r="C48" s="1"/>
  <c r="C64"/>
  <c r="C65" s="1"/>
  <c r="C66" s="1"/>
  <c r="C67" s="1"/>
  <c r="C68" s="1"/>
  <c r="C69" s="1"/>
  <c r="C70" s="1"/>
  <c r="C71" s="1"/>
  <c r="C72" s="1"/>
  <c r="C88"/>
  <c r="C89" s="1"/>
  <c r="C90" s="1"/>
  <c r="C91" s="1"/>
  <c r="C92" s="1"/>
  <c r="C93" s="1"/>
  <c r="C94" s="1"/>
  <c r="C95" s="1"/>
  <c r="C96" s="1"/>
  <c r="C112"/>
  <c r="C113" s="1"/>
  <c r="C114" s="1"/>
  <c r="C115" s="1"/>
  <c r="C116" s="1"/>
  <c r="C117" s="1"/>
  <c r="C118" s="1"/>
  <c r="C119" s="1"/>
  <c r="C120" s="1"/>
  <c r="C136"/>
  <c r="C137" s="1"/>
  <c r="C138" s="1"/>
  <c r="C139" s="1"/>
  <c r="C140" s="1"/>
  <c r="C141" s="1"/>
  <c r="C142" s="1"/>
  <c r="C143" s="1"/>
  <c r="C144" s="1"/>
  <c r="C201"/>
  <c r="C202" s="1"/>
  <c r="C203" s="1"/>
  <c r="C204" s="1"/>
  <c r="C205" s="1"/>
  <c r="C206" s="1"/>
  <c r="C207" s="1"/>
  <c r="C208" s="1"/>
  <c r="C223"/>
  <c r="C224" s="1"/>
  <c r="C225" s="1"/>
  <c r="C226" s="1"/>
  <c r="C227" s="1"/>
  <c r="C228" s="1"/>
  <c r="C229" s="1"/>
  <c r="C230" s="1"/>
  <c r="C247"/>
  <c r="C248" s="1"/>
  <c r="C249" s="1"/>
  <c r="C250" s="1"/>
  <c r="C261"/>
  <c r="C262" s="1"/>
  <c r="C263" s="1"/>
  <c r="C264" s="1"/>
  <c r="E286"/>
  <c r="E223"/>
  <c r="E224"/>
  <c r="E225" s="1"/>
  <c r="E226" s="1"/>
  <c r="E227" s="1"/>
  <c r="E228" s="1"/>
  <c r="E229" s="1"/>
  <c r="E230" s="1"/>
  <c r="E254"/>
  <c r="G261"/>
  <c r="G262" s="1"/>
  <c r="G263" s="1"/>
  <c r="G264" s="1"/>
  <c r="I247"/>
  <c r="E64"/>
  <c r="E65"/>
  <c r="E66" s="1"/>
  <c r="E67" s="1"/>
  <c r="E68" s="1"/>
  <c r="E69" s="1"/>
  <c r="E70" s="1"/>
  <c r="E71" s="1"/>
  <c r="E72" s="1"/>
  <c r="E88"/>
  <c r="E89" s="1"/>
  <c r="E90" s="1"/>
  <c r="E91" s="1"/>
  <c r="E92" s="1"/>
  <c r="E93" s="1"/>
  <c r="E94" s="1"/>
  <c r="E95" s="1"/>
  <c r="E96" s="1"/>
  <c r="E112"/>
  <c r="E113" s="1"/>
  <c r="E114" s="1"/>
  <c r="E115" s="1"/>
  <c r="E116" s="1"/>
  <c r="E117" s="1"/>
  <c r="E118" s="1"/>
  <c r="E119" s="1"/>
  <c r="E120" s="1"/>
  <c r="E136"/>
  <c r="E137" s="1"/>
  <c r="E138" s="1"/>
  <c r="E139" s="1"/>
  <c r="E140" s="1"/>
  <c r="E141" s="1"/>
  <c r="E142" s="1"/>
  <c r="E143" s="1"/>
  <c r="E144" s="1"/>
  <c r="E234"/>
  <c r="E235"/>
  <c r="E236" s="1"/>
  <c r="E237" s="1"/>
  <c r="E238" s="1"/>
  <c r="E239" s="1"/>
  <c r="E240" s="1"/>
  <c r="E241" s="1"/>
  <c r="E242" s="1"/>
  <c r="E243" s="1"/>
  <c r="E255"/>
  <c r="E256"/>
  <c r="E257" s="1"/>
  <c r="K254"/>
  <c r="K255" s="1"/>
  <c r="K256" s="1"/>
  <c r="K257" s="1"/>
  <c r="K234"/>
  <c r="I201"/>
  <c r="I202"/>
  <c r="I203" s="1"/>
  <c r="I204" s="1"/>
  <c r="I205" s="1"/>
  <c r="I206" s="1"/>
  <c r="I207" s="1"/>
  <c r="I208" s="1"/>
  <c r="I248"/>
  <c r="I249" s="1"/>
  <c r="I250" s="1"/>
  <c r="K235"/>
  <c r="K236" s="1"/>
  <c r="K237" s="1"/>
  <c r="K238" s="1"/>
  <c r="K239" s="1"/>
  <c r="K240" s="1"/>
  <c r="K241" s="1"/>
  <c r="K242" s="1"/>
  <c r="K243" s="1"/>
  <c r="I223"/>
  <c r="I224" s="1"/>
  <c r="I225" s="1"/>
  <c r="I226" s="1"/>
  <c r="I227" s="1"/>
  <c r="I228" s="1"/>
  <c r="I229" s="1"/>
  <c r="I230" s="1"/>
  <c r="M297" i="1"/>
  <c r="L280" s="1"/>
  <c r="E287" i="4"/>
  <c r="E293"/>
  <c r="E292"/>
  <c r="K293"/>
  <c r="G286"/>
  <c r="E296" i="1"/>
  <c r="G294" i="4"/>
  <c r="G292"/>
  <c r="K292"/>
  <c r="G291"/>
  <c r="I284"/>
  <c r="K291"/>
  <c r="K294"/>
  <c r="K284"/>
  <c r="G288"/>
  <c r="G293"/>
  <c r="K286"/>
  <c r="E291"/>
  <c r="G284"/>
  <c r="E125" l="1"/>
  <c r="E126" s="1"/>
  <c r="E127" s="1"/>
  <c r="E128" s="1"/>
  <c r="E129" s="1"/>
  <c r="E130" s="1"/>
  <c r="E131" s="1"/>
  <c r="E132" s="1"/>
  <c r="E77"/>
  <c r="E78" s="1"/>
  <c r="E79" s="1"/>
  <c r="E80" s="1"/>
  <c r="E81" s="1"/>
  <c r="E82" s="1"/>
  <c r="E83" s="1"/>
  <c r="E84" s="1"/>
  <c r="G101"/>
  <c r="G102" s="1"/>
  <c r="G103" s="1"/>
  <c r="G104" s="1"/>
  <c r="G105" s="1"/>
  <c r="G106" s="1"/>
  <c r="G107" s="1"/>
  <c r="G108" s="1"/>
  <c r="G77"/>
  <c r="G78" s="1"/>
  <c r="G79" s="1"/>
  <c r="G80" s="1"/>
  <c r="G81" s="1"/>
  <c r="G82" s="1"/>
  <c r="G83" s="1"/>
  <c r="G84" s="1"/>
  <c r="G64"/>
  <c r="G65" s="1"/>
  <c r="G66" s="1"/>
  <c r="G67" s="1"/>
  <c r="G68" s="1"/>
  <c r="G69" s="1"/>
  <c r="G70" s="1"/>
  <c r="G71" s="1"/>
  <c r="G72" s="1"/>
  <c r="G52"/>
  <c r="G53" s="1"/>
  <c r="G54" s="1"/>
  <c r="G55" s="1"/>
  <c r="G56" s="1"/>
  <c r="G57" s="1"/>
  <c r="G58" s="1"/>
  <c r="G59" s="1"/>
  <c r="G60" s="1"/>
  <c r="K148"/>
  <c r="K149" s="1"/>
  <c r="K150" s="1"/>
  <c r="K151" s="1"/>
  <c r="K152" s="1"/>
  <c r="K153" s="1"/>
  <c r="K154" s="1"/>
  <c r="K155" s="1"/>
  <c r="K156" s="1"/>
  <c r="K100"/>
  <c r="K101" s="1"/>
  <c r="K102" s="1"/>
  <c r="K103" s="1"/>
  <c r="K104" s="1"/>
  <c r="K105" s="1"/>
  <c r="K106" s="1"/>
  <c r="K107" s="1"/>
  <c r="K108" s="1"/>
  <c r="K76"/>
  <c r="K77" s="1"/>
  <c r="K78" s="1"/>
  <c r="K79" s="1"/>
  <c r="K80" s="1"/>
  <c r="K81" s="1"/>
  <c r="K82" s="1"/>
  <c r="K83" s="1"/>
  <c r="K84" s="1"/>
  <c r="I137"/>
  <c r="I138" s="1"/>
  <c r="I139" s="1"/>
  <c r="I140" s="1"/>
  <c r="I141" s="1"/>
  <c r="I142" s="1"/>
  <c r="I143" s="1"/>
  <c r="I144" s="1"/>
  <c r="I268"/>
  <c r="I269" s="1"/>
  <c r="I270" s="1"/>
  <c r="I271" s="1"/>
  <c r="G255"/>
  <c r="G256" s="1"/>
  <c r="G257" s="1"/>
  <c r="G33"/>
  <c r="G34" s="1"/>
  <c r="G35" s="1"/>
  <c r="G36" s="1"/>
  <c r="C295"/>
  <c r="G234"/>
  <c r="G235" s="1"/>
  <c r="G236" s="1"/>
  <c r="G237" s="1"/>
  <c r="G238" s="1"/>
  <c r="G239" s="1"/>
  <c r="G240" s="1"/>
  <c r="G241" s="1"/>
  <c r="G242" s="1"/>
  <c r="G243" s="1"/>
  <c r="C284"/>
  <c r="C285"/>
  <c r="C287"/>
  <c r="C291"/>
  <c r="C293"/>
  <c r="I296" i="3"/>
  <c r="K297"/>
  <c r="J280" s="1"/>
  <c r="G297"/>
  <c r="F280" s="1"/>
  <c r="D280"/>
  <c r="C297"/>
  <c r="B280"/>
  <c r="H280"/>
  <c r="I293" i="4"/>
  <c r="I291"/>
  <c r="I294"/>
  <c r="I286"/>
  <c r="I295"/>
  <c r="E296" i="2"/>
  <c r="D280" s="1"/>
  <c r="K297"/>
  <c r="J280" s="1"/>
  <c r="G297"/>
  <c r="F280" s="1"/>
  <c r="C297"/>
  <c r="I296"/>
  <c r="H280" s="1"/>
  <c r="C296"/>
  <c r="B280" s="1"/>
  <c r="H280" i="1"/>
  <c r="E297"/>
  <c r="D280" s="1"/>
  <c r="C297"/>
  <c r="C296"/>
  <c r="B280" s="1"/>
  <c r="G285" i="4"/>
  <c r="G299" s="1"/>
  <c r="E278"/>
  <c r="C275"/>
  <c r="C276" s="1"/>
  <c r="C277" s="1"/>
  <c r="C278" s="1"/>
  <c r="C268"/>
  <c r="C269" s="1"/>
  <c r="C270" s="1"/>
  <c r="C271" s="1"/>
  <c r="C254"/>
  <c r="C255" s="1"/>
  <c r="C256" s="1"/>
  <c r="C257" s="1"/>
  <c r="C234"/>
  <c r="C235" s="1"/>
  <c r="C236" s="1"/>
  <c r="C237" s="1"/>
  <c r="C238" s="1"/>
  <c r="C239" s="1"/>
  <c r="C240" s="1"/>
  <c r="C241" s="1"/>
  <c r="C242" s="1"/>
  <c r="C243" s="1"/>
  <c r="C216"/>
  <c r="C217" s="1"/>
  <c r="C218" s="1"/>
  <c r="C219" s="1"/>
  <c r="C163"/>
  <c r="C164" s="1"/>
  <c r="C165" s="1"/>
  <c r="C166" s="1"/>
  <c r="C167" s="1"/>
  <c r="C168" s="1"/>
  <c r="C169" s="1"/>
  <c r="C154"/>
  <c r="C155" s="1"/>
  <c r="C156" s="1"/>
  <c r="C126"/>
  <c r="C127" s="1"/>
  <c r="C128" s="1"/>
  <c r="C129" s="1"/>
  <c r="C130" s="1"/>
  <c r="C131" s="1"/>
  <c r="C132" s="1"/>
  <c r="C52"/>
  <c r="C53" s="1"/>
  <c r="C54" s="1"/>
  <c r="C55" s="1"/>
  <c r="C56" s="1"/>
  <c r="C57" s="1"/>
  <c r="C58" s="1"/>
  <c r="C59" s="1"/>
  <c r="C60" s="1"/>
  <c r="K285"/>
  <c r="K287"/>
  <c r="E148"/>
  <c r="E149" s="1"/>
  <c r="E150" s="1"/>
  <c r="E151" s="1"/>
  <c r="E152" s="1"/>
  <c r="E153" s="1"/>
  <c r="E154" s="1"/>
  <c r="E155" s="1"/>
  <c r="E156" s="1"/>
  <c r="E100"/>
  <c r="E101" s="1"/>
  <c r="E102" s="1"/>
  <c r="E103" s="1"/>
  <c r="E104" s="1"/>
  <c r="E105" s="1"/>
  <c r="E106" s="1"/>
  <c r="E107" s="1"/>
  <c r="E108" s="1"/>
  <c r="E52"/>
  <c r="E53" s="1"/>
  <c r="E54" s="1"/>
  <c r="E55" s="1"/>
  <c r="E56" s="1"/>
  <c r="E57" s="1"/>
  <c r="E58" s="1"/>
  <c r="E59" s="1"/>
  <c r="E60" s="1"/>
  <c r="G88"/>
  <c r="G89" s="1"/>
  <c r="G90" s="1"/>
  <c r="G91" s="1"/>
  <c r="G92" s="1"/>
  <c r="G93" s="1"/>
  <c r="G94" s="1"/>
  <c r="G95" s="1"/>
  <c r="G96" s="1"/>
  <c r="E285"/>
  <c r="E299" s="1"/>
  <c r="E268"/>
  <c r="E269" s="1"/>
  <c r="E270" s="1"/>
  <c r="E271" s="1"/>
  <c r="G295"/>
  <c r="I285"/>
  <c r="K288"/>
  <c r="G160"/>
  <c r="G161" s="1"/>
  <c r="G162" s="1"/>
  <c r="G163" s="1"/>
  <c r="G164" s="1"/>
  <c r="G165" s="1"/>
  <c r="G166" s="1"/>
  <c r="G167" s="1"/>
  <c r="G168" s="1"/>
  <c r="G169" s="1"/>
  <c r="E32"/>
  <c r="E33" s="1"/>
  <c r="E34" s="1"/>
  <c r="E35" s="1"/>
  <c r="E36" s="1"/>
  <c r="K32"/>
  <c r="K33" s="1"/>
  <c r="K34" s="1"/>
  <c r="K35" s="1"/>
  <c r="K36" s="1"/>
  <c r="E246"/>
  <c r="E247" s="1"/>
  <c r="E248" s="1"/>
  <c r="E249" s="1"/>
  <c r="E250" s="1"/>
  <c r="E284"/>
  <c r="E294"/>
  <c r="I292"/>
  <c r="I254"/>
  <c r="I255" s="1"/>
  <c r="I256" s="1"/>
  <c r="I257" s="1"/>
  <c r="C299" l="1"/>
  <c r="C298"/>
  <c r="B282" s="1"/>
  <c r="G298"/>
  <c r="F282" s="1"/>
  <c r="K299"/>
  <c r="K298"/>
  <c r="I299"/>
  <c r="I298"/>
  <c r="E298"/>
  <c r="D282" s="1"/>
  <c r="H282" l="1"/>
  <c r="J282"/>
</calcChain>
</file>

<file path=xl/sharedStrings.xml><?xml version="1.0" encoding="utf-8"?>
<sst xmlns="http://schemas.openxmlformats.org/spreadsheetml/2006/main" count="535" uniqueCount="112">
  <si>
    <t>Industry by sector in which your business operates?</t>
  </si>
  <si>
    <t xml:space="preserve">How many employees do you have? </t>
  </si>
  <si>
    <t>Labour Relations? (1= least important &amp; 10 = critical important)</t>
  </si>
  <si>
    <t>Crime and Violence? (1= least important &amp; 10 = critical important)</t>
  </si>
  <si>
    <t>Political Stability? (1= least important &amp; 10 = critical important)</t>
  </si>
  <si>
    <t>New technology/R&amp;D/Training? (1= least important &amp; 10 = critical important)</t>
  </si>
  <si>
    <t>Rates and Taxes? (1= least important &amp; 10 = critical important)</t>
  </si>
  <si>
    <t>Cost of money? (1= least important &amp; 10 = critical important)</t>
  </si>
  <si>
    <t>No</t>
  </si>
  <si>
    <t>Your company is currently operating on …% capacity?</t>
  </si>
  <si>
    <t>As a percentage, what wage/salary increases do you expect for the year (nominal terms)?</t>
  </si>
  <si>
    <t>4% and Less than</t>
  </si>
  <si>
    <t>As a percentage, what turnover increases do you expect for the year (nominal terms)?</t>
  </si>
  <si>
    <t>Present business/trading conditions are?</t>
  </si>
  <si>
    <t>Excellent</t>
  </si>
  <si>
    <t xml:space="preserve">Good </t>
  </si>
  <si>
    <t>Fair</t>
  </si>
  <si>
    <t>Poor</t>
  </si>
  <si>
    <t>Very poor</t>
  </si>
  <si>
    <t>Much better</t>
  </si>
  <si>
    <t>Better</t>
  </si>
  <si>
    <t>Same</t>
  </si>
  <si>
    <t>Worse</t>
  </si>
  <si>
    <t>Much worse</t>
  </si>
  <si>
    <t>The business confidence index is derived as the gross percentage of respondents responding Good, Fair, Better and Same</t>
  </si>
  <si>
    <t>As a percentage</t>
  </si>
  <si>
    <t>Mining</t>
  </si>
  <si>
    <t>Quarrying</t>
  </si>
  <si>
    <t>Manufacturing</t>
  </si>
  <si>
    <t>Electricity, Gas &amp; Water</t>
  </si>
  <si>
    <t>Construction</t>
  </si>
  <si>
    <t>Educational Institutions</t>
  </si>
  <si>
    <t>Tourism, Catering &amp; Accommodation</t>
  </si>
  <si>
    <t>Wholesale &amp; Retail</t>
  </si>
  <si>
    <t>Vehicle Sales</t>
  </si>
  <si>
    <t>Transport, Storage &amp; Communications</t>
  </si>
  <si>
    <t xml:space="preserve">Banks &amp; Financial </t>
  </si>
  <si>
    <t>Legal</t>
  </si>
  <si>
    <t>Insurance , Pension &amp; Medical Aid Funds</t>
  </si>
  <si>
    <t xml:space="preserve">Real Estate </t>
  </si>
  <si>
    <t>Business Services</t>
  </si>
  <si>
    <t>Central Government</t>
  </si>
  <si>
    <t>Local Government</t>
  </si>
  <si>
    <t>Provincial Government</t>
  </si>
  <si>
    <t>Social &amp; Personal Services</t>
  </si>
  <si>
    <t>IT</t>
  </si>
  <si>
    <t>Taxis</t>
  </si>
  <si>
    <t>Other</t>
  </si>
  <si>
    <t>31 - 50</t>
  </si>
  <si>
    <t>51 - 100</t>
  </si>
  <si>
    <t>101 - 200</t>
  </si>
  <si>
    <t>&gt; 200</t>
  </si>
  <si>
    <t>11. - 30</t>
  </si>
  <si>
    <t>Agriculture, Forestry, Hunting (Processing of Farm Products)</t>
  </si>
  <si>
    <t>Farming (Basic production of agri products)</t>
  </si>
  <si>
    <t>National economy? (1= least important &amp; 10 = critical important)</t>
  </si>
  <si>
    <t>Competition -National? (1= least important &amp; 10 = critical important)</t>
  </si>
  <si>
    <t>Infrastructure/Electricity, Water, Roads etc? (1= least important &amp; 10 = critical important)</t>
  </si>
  <si>
    <t>less than 1 year</t>
  </si>
  <si>
    <t>more than 9 years</t>
  </si>
  <si>
    <t>Yes</t>
  </si>
  <si>
    <t>Is your business locally owned?</t>
  </si>
  <si>
    <t>Service</t>
  </si>
  <si>
    <t>Product</t>
  </si>
  <si>
    <t>Local consumers</t>
  </si>
  <si>
    <t>Local businesses</t>
  </si>
  <si>
    <t>Provincial consumers</t>
  </si>
  <si>
    <t>Provincial businesses</t>
  </si>
  <si>
    <t>National consumers</t>
  </si>
  <si>
    <t>National businesses</t>
  </si>
  <si>
    <t>The profitability objectives of the business for 2007 were achieved?</t>
  </si>
  <si>
    <t>Yes, much better</t>
  </si>
  <si>
    <t>No, much worse</t>
  </si>
  <si>
    <t>What are the % labour costs to total costs of your company?</t>
  </si>
  <si>
    <t>How long has your business operated in the area (years)?</t>
  </si>
  <si>
    <t>Is your business predominantly a Product or Service Business?</t>
  </si>
  <si>
    <t>Export market</t>
  </si>
  <si>
    <t>Has the business expanded in terms of its operations over the last 5 years?</t>
  </si>
  <si>
    <t>0 - 15</t>
  </si>
  <si>
    <t>16 - 25</t>
  </si>
  <si>
    <t>26 - 35</t>
  </si>
  <si>
    <t>36 - 45</t>
  </si>
  <si>
    <t>46 - 55</t>
  </si>
  <si>
    <t>56 - 65</t>
  </si>
  <si>
    <t>66 - 75</t>
  </si>
  <si>
    <t>76 - 85</t>
  </si>
  <si>
    <t>86 - 100</t>
  </si>
  <si>
    <t>Less than 4%</t>
  </si>
  <si>
    <t>More than 12%</t>
  </si>
  <si>
    <t>I am expecting to expand my business operations during the year?</t>
  </si>
  <si>
    <t>Maybe</t>
  </si>
  <si>
    <t>No, definitely</t>
  </si>
  <si>
    <t>I am expecting to expand my workforce during the year?</t>
  </si>
  <si>
    <t>I have experienced an increase in economic activity in the local economy during the past year?</t>
  </si>
  <si>
    <t>Competition -Foreign? (1= least important &amp; 10 = critical important)</t>
  </si>
  <si>
    <t>The primary market for your product and/or service is?</t>
  </si>
  <si>
    <t>Yes, definitely</t>
  </si>
  <si>
    <t>12% and Greater than</t>
  </si>
  <si>
    <t>Your expected sales performance over the next year?</t>
  </si>
  <si>
    <t>Downsizing</t>
  </si>
  <si>
    <t xml:space="preserve">0 - 10 </t>
  </si>
  <si>
    <t>Less than Ogive</t>
  </si>
  <si>
    <t>Business Survey  Richards Bay</t>
  </si>
  <si>
    <t>Business Survey  Durban</t>
  </si>
  <si>
    <t>Business Survey  PMB</t>
  </si>
  <si>
    <t>Business Confidence Index</t>
  </si>
  <si>
    <t>Business Survey  Regional</t>
  </si>
  <si>
    <t>YEARLY REGIONAL BUSINESS CONFIDENCE SURVEY AND INDEX</t>
  </si>
  <si>
    <t>Durban Business Confidence Index</t>
  </si>
  <si>
    <t>Pietermaritzburg Business Confidence Index</t>
  </si>
  <si>
    <t>Richards Bay Business Confidence Index</t>
  </si>
  <si>
    <t>Regional Business Confidence Index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</si>
</sst>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4"/>
      <color theme="1" tint="4.9989318521683403E-2"/>
      <name val="Arial"/>
      <family val="2"/>
    </font>
    <font>
      <sz val="14"/>
      <color theme="1" tint="4.9989318521683403E-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9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vertical="top"/>
    </xf>
    <xf numFmtId="164" fontId="0" fillId="2" borderId="3" xfId="0" applyNumberForma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top"/>
    </xf>
    <xf numFmtId="164" fontId="0" fillId="2" borderId="5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 wrapText="1"/>
    </xf>
    <xf numFmtId="2" fontId="0" fillId="3" borderId="3" xfId="0" applyNumberForma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vertical="top"/>
    </xf>
    <xf numFmtId="164" fontId="0" fillId="3" borderId="3" xfId="0" applyNumberForma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 vertical="top"/>
    </xf>
    <xf numFmtId="164" fontId="0" fillId="3" borderId="5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vertical="top"/>
    </xf>
    <xf numFmtId="164" fontId="3" fillId="4" borderId="4" xfId="0" applyNumberFormat="1" applyFont="1" applyFill="1" applyBorder="1" applyAlignment="1">
      <alignment horizontal="center" vertical="top"/>
    </xf>
    <xf numFmtId="164" fontId="0" fillId="4" borderId="5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 wrapText="1"/>
    </xf>
    <xf numFmtId="2" fontId="0" fillId="5" borderId="3" xfId="0" applyNumberFormat="1" applyFill="1" applyBorder="1" applyAlignment="1">
      <alignment horizontal="center" wrapText="1"/>
    </xf>
    <xf numFmtId="164" fontId="3" fillId="5" borderId="2" xfId="0" applyNumberFormat="1" applyFont="1" applyFill="1" applyBorder="1" applyAlignment="1">
      <alignment horizontal="center" vertical="top"/>
    </xf>
    <xf numFmtId="164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 vertical="top"/>
    </xf>
    <xf numFmtId="164" fontId="0" fillId="5" borderId="5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2" fontId="0" fillId="3" borderId="4" xfId="0" applyNumberFormat="1" applyFill="1" applyBorder="1" applyAlignment="1">
      <alignment horizontal="center" wrapText="1"/>
    </xf>
    <xf numFmtId="2" fontId="0" fillId="3" borderId="5" xfId="0" applyNumberForma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5" xfId="0" applyNumberFormat="1" applyFill="1" applyBorder="1" applyAlignment="1">
      <alignment horizontal="center" wrapText="1"/>
    </xf>
    <xf numFmtId="2" fontId="0" fillId="6" borderId="2" xfId="0" applyNumberFormat="1" applyFill="1" applyBorder="1" applyAlignment="1">
      <alignment horizontal="center" wrapText="1"/>
    </xf>
    <xf numFmtId="2" fontId="0" fillId="6" borderId="3" xfId="0" applyNumberFormat="1" applyFill="1" applyBorder="1" applyAlignment="1">
      <alignment horizontal="center" wrapText="1"/>
    </xf>
    <xf numFmtId="0" fontId="3" fillId="6" borderId="3" xfId="0" applyFont="1" applyFill="1" applyBorder="1" applyAlignment="1">
      <alignment vertical="top"/>
    </xf>
    <xf numFmtId="0" fontId="3" fillId="6" borderId="3" xfId="0" applyFont="1" applyFill="1" applyBorder="1" applyAlignment="1">
      <alignment horizontal="right" vertical="top"/>
    </xf>
    <xf numFmtId="0" fontId="3" fillId="6" borderId="2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164" fontId="0" fillId="6" borderId="3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 wrapText="1"/>
    </xf>
    <xf numFmtId="2" fontId="0" fillId="6" borderId="5" xfId="0" applyNumberForma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164" fontId="3" fillId="6" borderId="2" xfId="0" applyNumberFormat="1" applyFont="1" applyFill="1" applyBorder="1" applyAlignment="1">
      <alignment horizontal="center" vertical="top"/>
    </xf>
    <xf numFmtId="164" fontId="0" fillId="0" borderId="3" xfId="0" applyNumberForma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top" wrapText="1"/>
    </xf>
    <xf numFmtId="1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1" fontId="0" fillId="4" borderId="4" xfId="0" applyNumberFormat="1" applyFill="1" applyBorder="1" applyAlignment="1">
      <alignment horizontal="center"/>
    </xf>
    <xf numFmtId="0" fontId="0" fillId="4" borderId="5" xfId="0" applyFill="1" applyBorder="1"/>
    <xf numFmtId="1" fontId="0" fillId="3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3" xfId="0" applyNumberFormat="1" applyFill="1" applyBorder="1"/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/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 vertical="top"/>
    </xf>
    <xf numFmtId="1" fontId="0" fillId="6" borderId="3" xfId="0" applyNumberFormat="1" applyFill="1" applyBorder="1" applyAlignment="1">
      <alignment horizontal="center"/>
    </xf>
    <xf numFmtId="1" fontId="0" fillId="6" borderId="3" xfId="0" applyNumberFormat="1" applyFill="1" applyBorder="1"/>
    <xf numFmtId="1" fontId="3" fillId="6" borderId="4" xfId="0" applyNumberFormat="1" applyFont="1" applyFill="1" applyBorder="1" applyAlignment="1">
      <alignment horizontal="center" vertical="top"/>
    </xf>
    <xf numFmtId="1" fontId="0" fillId="6" borderId="5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2" xfId="0" applyFill="1" applyBorder="1"/>
    <xf numFmtId="1" fontId="0" fillId="6" borderId="3" xfId="0" applyNumberFormat="1" applyFill="1" applyBorder="1" applyAlignment="1">
      <alignment horizontal="center" wrapText="1"/>
    </xf>
    <xf numFmtId="1" fontId="0" fillId="2" borderId="3" xfId="0" applyNumberFormat="1" applyFill="1" applyBorder="1" applyAlignment="1">
      <alignment horizontal="center" wrapText="1"/>
    </xf>
    <xf numFmtId="1" fontId="0" fillId="3" borderId="3" xfId="0" applyNumberFormat="1" applyFill="1" applyBorder="1" applyAlignment="1">
      <alignment horizontal="center" wrapText="1"/>
    </xf>
    <xf numFmtId="1" fontId="0" fillId="4" borderId="3" xfId="0" applyNumberFormat="1" applyFill="1" applyBorder="1" applyAlignment="1">
      <alignment horizontal="center" wrapText="1"/>
    </xf>
    <xf numFmtId="1" fontId="5" fillId="4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1" fontId="5" fillId="6" borderId="3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 vertical="top"/>
    </xf>
    <xf numFmtId="1" fontId="5" fillId="2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2" fontId="0" fillId="8" borderId="2" xfId="0" applyNumberFormat="1" applyFill="1" applyBorder="1" applyAlignment="1">
      <alignment horizontal="center" wrapText="1"/>
    </xf>
    <xf numFmtId="2" fontId="0" fillId="8" borderId="3" xfId="0" applyNumberForma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center" vertical="top"/>
    </xf>
    <xf numFmtId="164" fontId="0" fillId="8" borderId="3" xfId="0" applyNumberForma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top" wrapText="1"/>
    </xf>
    <xf numFmtId="164" fontId="3" fillId="8" borderId="2" xfId="0" applyNumberFormat="1" applyFont="1" applyFill="1" applyBorder="1" applyAlignment="1">
      <alignment horizontal="center" vertical="top"/>
    </xf>
    <xf numFmtId="0" fontId="3" fillId="8" borderId="4" xfId="0" applyFont="1" applyFill="1" applyBorder="1" applyAlignment="1">
      <alignment horizontal="center" vertical="top"/>
    </xf>
    <xf numFmtId="164" fontId="0" fillId="8" borderId="5" xfId="0" applyNumberFormat="1" applyFill="1" applyBorder="1" applyAlignment="1">
      <alignment horizontal="center"/>
    </xf>
    <xf numFmtId="0" fontId="3" fillId="8" borderId="3" xfId="0" applyFont="1" applyFill="1" applyBorder="1" applyAlignment="1">
      <alignment vertical="top"/>
    </xf>
    <xf numFmtId="0" fontId="3" fillId="8" borderId="3" xfId="0" applyFont="1" applyFill="1" applyBorder="1" applyAlignment="1">
      <alignment horizontal="right" vertical="top"/>
    </xf>
    <xf numFmtId="0" fontId="3" fillId="8" borderId="3" xfId="0" applyFont="1" applyFill="1" applyBorder="1" applyAlignment="1">
      <alignment horizontal="center" vertical="top" wrapText="1"/>
    </xf>
    <xf numFmtId="2" fontId="0" fillId="8" borderId="4" xfId="0" applyNumberFormat="1" applyFill="1" applyBorder="1" applyAlignment="1">
      <alignment horizontal="center" wrapText="1"/>
    </xf>
    <xf numFmtId="2" fontId="0" fillId="8" borderId="5" xfId="0" applyNumberFormat="1" applyFill="1" applyBorder="1" applyAlignment="1">
      <alignment horizontal="center" wrapText="1"/>
    </xf>
    <xf numFmtId="1" fontId="3" fillId="8" borderId="2" xfId="0" applyNumberFormat="1" applyFont="1" applyFill="1" applyBorder="1" applyAlignment="1">
      <alignment horizontal="center" vertical="top"/>
    </xf>
    <xf numFmtId="1" fontId="0" fillId="8" borderId="3" xfId="0" applyNumberFormat="1" applyFill="1" applyBorder="1" applyAlignment="1">
      <alignment horizontal="center" wrapText="1"/>
    </xf>
    <xf numFmtId="1" fontId="5" fillId="8" borderId="3" xfId="0" applyNumberFormat="1" applyFont="1" applyFill="1" applyBorder="1" applyAlignment="1">
      <alignment horizontal="center" wrapText="1"/>
    </xf>
    <xf numFmtId="0" fontId="3" fillId="8" borderId="2" xfId="0" applyFont="1" applyFill="1" applyBorder="1" applyAlignment="1">
      <alignment vertical="top" wrapText="1"/>
    </xf>
    <xf numFmtId="0" fontId="3" fillId="8" borderId="3" xfId="0" applyFont="1" applyFill="1" applyBorder="1" applyAlignment="1">
      <alignment vertical="top" wrapText="1"/>
    </xf>
    <xf numFmtId="1" fontId="0" fillId="8" borderId="3" xfId="0" applyNumberFormat="1" applyFill="1" applyBorder="1" applyAlignment="1">
      <alignment horizontal="center"/>
    </xf>
    <xf numFmtId="1" fontId="5" fillId="8" borderId="3" xfId="0" applyNumberFormat="1" applyFont="1" applyFill="1" applyBorder="1" applyAlignment="1">
      <alignment horizontal="center"/>
    </xf>
    <xf numFmtId="1" fontId="0" fillId="8" borderId="3" xfId="0" applyNumberFormat="1" applyFill="1" applyBorder="1"/>
    <xf numFmtId="1" fontId="5" fillId="8" borderId="2" xfId="0" applyNumberFormat="1" applyFont="1" applyFill="1" applyBorder="1" applyAlignment="1">
      <alignment horizontal="center" vertical="top"/>
    </xf>
    <xf numFmtId="1" fontId="6" fillId="8" borderId="3" xfId="0" applyNumberFormat="1" applyFont="1" applyFill="1" applyBorder="1" applyAlignment="1">
      <alignment horizontal="center"/>
    </xf>
    <xf numFmtId="1" fontId="3" fillId="8" borderId="4" xfId="0" applyNumberFormat="1" applyFont="1" applyFill="1" applyBorder="1" applyAlignment="1">
      <alignment horizontal="center" vertical="top"/>
    </xf>
    <xf numFmtId="1" fontId="0" fillId="8" borderId="5" xfId="0" applyNumberFormat="1" applyFill="1" applyBorder="1" applyAlignment="1">
      <alignment horizontal="center"/>
    </xf>
    <xf numFmtId="0" fontId="7" fillId="0" borderId="0" xfId="0" applyFo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7" borderId="8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9" borderId="6" xfId="0" applyFill="1" applyBorder="1"/>
    <xf numFmtId="0" fontId="0" fillId="9" borderId="13" xfId="0" applyFill="1" applyBorder="1"/>
    <xf numFmtId="0" fontId="0" fillId="9" borderId="7" xfId="0" applyFill="1" applyBorder="1"/>
    <xf numFmtId="0" fontId="0" fillId="9" borderId="0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14" xfId="0" applyFill="1" applyBorder="1"/>
    <xf numFmtId="0" fontId="0" fillId="9" borderId="5" xfId="0" applyFill="1" applyBorder="1"/>
    <xf numFmtId="0" fontId="8" fillId="8" borderId="10" xfId="0" applyFont="1" applyFill="1" applyBorder="1" applyAlignment="1">
      <alignment horizontal="center" vertical="center" textRotation="90" wrapText="1"/>
    </xf>
    <xf numFmtId="0" fontId="8" fillId="8" borderId="11" xfId="0" applyFont="1" applyFill="1" applyBorder="1" applyAlignment="1">
      <alignment horizontal="center" vertical="center" textRotation="90" wrapText="1"/>
    </xf>
    <xf numFmtId="0" fontId="8" fillId="8" borderId="12" xfId="0" applyFont="1" applyFill="1" applyBorder="1" applyAlignment="1">
      <alignment horizontal="center" vertical="center" textRotation="90" wrapText="1"/>
    </xf>
    <xf numFmtId="0" fontId="12" fillId="9" borderId="0" xfId="0" applyFont="1" applyFill="1" applyBorder="1"/>
    <xf numFmtId="0" fontId="11" fillId="10" borderId="0" xfId="1" applyFont="1" applyFill="1" applyBorder="1" applyAlignment="1" applyProtection="1"/>
    <xf numFmtId="0" fontId="0" fillId="9" borderId="13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1" fontId="10" fillId="11" borderId="1" xfId="0" applyNumberFormat="1" applyFont="1" applyFill="1" applyBorder="1" applyAlignment="1">
      <alignment horizontal="center"/>
    </xf>
    <xf numFmtId="0" fontId="0" fillId="9" borderId="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254335260115612E-2"/>
          <c:y val="3.8461590055146343E-2"/>
          <c:w val="0.82080924855491422"/>
          <c:h val="0.84340772478070858"/>
        </c:manualLayout>
      </c:layout>
      <c:bar3DChart>
        <c:barDir val="col"/>
        <c:grouping val="clustered"/>
        <c:ser>
          <c:idx val="0"/>
          <c:order val="0"/>
          <c:tx>
            <c:strRef>
              <c:f>PMB!$L$2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PMB!$L$280</c:f>
              <c:numCache>
                <c:formatCode>0.0</c:formatCode>
                <c:ptCount val="1"/>
                <c:pt idx="0">
                  <c:v>79.042574455326815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PMB!$J$2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PMB!$J$280</c:f>
              <c:numCache>
                <c:formatCode>0.0</c:formatCode>
                <c:ptCount val="1"/>
                <c:pt idx="0">
                  <c:v>83.620689655172413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PMB!$H$2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PMB!$H$280</c:f>
              <c:numCache>
                <c:formatCode>0.0</c:formatCode>
                <c:ptCount val="1"/>
                <c:pt idx="0">
                  <c:v>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PMB!$F$2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PMB!$F$280</c:f>
              <c:numCache>
                <c:formatCode>0.0</c:formatCode>
                <c:ptCount val="1"/>
                <c:pt idx="0">
                  <c:v>65.95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PMB!$D$2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PMB!$D$280</c:f>
              <c:numCache>
                <c:formatCode>0.0</c:formatCode>
                <c:ptCount val="1"/>
                <c:pt idx="0">
                  <c:v>63.499999999999993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PMB!$B$2</c:f>
              <c:strCache>
                <c:ptCount val="1"/>
                <c:pt idx="0">
                  <c:v>2010</c:v>
                </c:pt>
              </c:strCache>
            </c:strRef>
          </c:tx>
          <c:val>
            <c:numRef>
              <c:f>PMB!$B$280</c:f>
              <c:numCache>
                <c:formatCode>0.0</c:formatCode>
                <c:ptCount val="1"/>
                <c:pt idx="0">
                  <c:v>58.879439719859924</c:v>
                </c:pt>
              </c:numCache>
            </c:numRef>
          </c:val>
          <c:shape val="cylinder"/>
        </c:ser>
        <c:shape val="box"/>
        <c:axId val="71832320"/>
        <c:axId val="71833856"/>
        <c:axId val="0"/>
      </c:bar3DChart>
      <c:catAx>
        <c:axId val="71832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33856"/>
        <c:crosses val="autoZero"/>
        <c:auto val="1"/>
        <c:lblAlgn val="ctr"/>
        <c:lblOffset val="100"/>
        <c:tickLblSkip val="1"/>
        <c:tickMarkSkip val="1"/>
      </c:catAx>
      <c:valAx>
        <c:axId val="71833856"/>
        <c:scaling>
          <c:orientation val="minMax"/>
        </c:scaling>
        <c:axPos val="l"/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32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329483017356439"/>
          <c:y val="1.373626373626374E-2"/>
          <c:w val="5.5722801164660801E-2"/>
          <c:h val="0.362829454010556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150173822733352E-2"/>
          <c:y val="3.8356164383561639E-2"/>
          <c:w val="0.82106897810270407"/>
          <c:h val="0.84383561643835814"/>
        </c:manualLayout>
      </c:layout>
      <c:bar3DChart>
        <c:barDir val="col"/>
        <c:grouping val="clustered"/>
        <c:ser>
          <c:idx val="0"/>
          <c:order val="0"/>
          <c:tx>
            <c:strRef>
              <c:f>Durban!$J$2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Durban!$J$280</c:f>
              <c:numCache>
                <c:formatCode>0.0</c:formatCode>
                <c:ptCount val="1"/>
                <c:pt idx="0">
                  <c:v>57.14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Durban!$H$2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Durban!$H$280</c:f>
              <c:numCache>
                <c:formatCode>0.0</c:formatCode>
                <c:ptCount val="1"/>
                <c:pt idx="0">
                  <c:v>81.094527363184071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Durban!$F$2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Durban!$F$280</c:f>
              <c:numCache>
                <c:formatCode>0.0</c:formatCode>
                <c:ptCount val="1"/>
                <c:pt idx="0">
                  <c:v>68.131868131868131</c:v>
                </c:pt>
              </c:numCache>
            </c:numRef>
          </c:val>
          <c:shape val="cylinder"/>
        </c:ser>
        <c:ser>
          <c:idx val="4"/>
          <c:order val="3"/>
          <c:tx>
            <c:strRef>
              <c:f>Durban!$D$2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Durban!$D$280</c:f>
              <c:numCache>
                <c:formatCode>0.0</c:formatCode>
                <c:ptCount val="1"/>
                <c:pt idx="0">
                  <c:v>65.750000000000014</c:v>
                </c:pt>
              </c:numCache>
            </c:numRef>
          </c:val>
          <c:shape val="cylinder"/>
        </c:ser>
        <c:ser>
          <c:idx val="1"/>
          <c:order val="4"/>
          <c:tx>
            <c:strRef>
              <c:f>Durban!$B$2</c:f>
              <c:strCache>
                <c:ptCount val="1"/>
                <c:pt idx="0">
                  <c:v>2010</c:v>
                </c:pt>
              </c:strCache>
            </c:strRef>
          </c:tx>
          <c:val>
            <c:numRef>
              <c:f>Durban!$B$280</c:f>
              <c:numCache>
                <c:formatCode>0.0</c:formatCode>
                <c:ptCount val="1"/>
                <c:pt idx="0">
                  <c:v>68.5</c:v>
                </c:pt>
              </c:numCache>
            </c:numRef>
          </c:val>
          <c:shape val="cylinder"/>
        </c:ser>
        <c:shape val="box"/>
        <c:axId val="71947776"/>
        <c:axId val="71949312"/>
        <c:axId val="0"/>
      </c:bar3DChart>
      <c:catAx>
        <c:axId val="719477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9312"/>
        <c:crosses val="autoZero"/>
        <c:auto val="1"/>
        <c:lblAlgn val="ctr"/>
        <c:lblOffset val="100"/>
        <c:tickLblSkip val="1"/>
        <c:tickMarkSkip val="1"/>
      </c:catAx>
      <c:valAx>
        <c:axId val="71949312"/>
        <c:scaling>
          <c:orientation val="minMax"/>
        </c:scaling>
        <c:axPos val="l"/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7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34211042952195"/>
          <c:y val="4.3835616438356192E-2"/>
          <c:w val="5.6299907275687205E-2"/>
          <c:h val="0.231701616245337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365202389016745E-2"/>
          <c:y val="3.8251468182921855E-2"/>
          <c:w val="0.80317584817684795"/>
          <c:h val="0.84699679547898465"/>
        </c:manualLayout>
      </c:layout>
      <c:bar3DChart>
        <c:barDir val="col"/>
        <c:grouping val="clustered"/>
        <c:ser>
          <c:idx val="0"/>
          <c:order val="0"/>
          <c:tx>
            <c:strRef>
              <c:f>RBay!$J$2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RBay!$J$280</c:f>
              <c:numCache>
                <c:formatCode>0.0</c:formatCode>
                <c:ptCount val="1"/>
                <c:pt idx="0">
                  <c:v>89.727945589117823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RBay!$H$2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RBay!$H$280</c:f>
              <c:numCache>
                <c:formatCode>0.0</c:formatCode>
                <c:ptCount val="1"/>
                <c:pt idx="0">
                  <c:v>80.904522613065325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RBay!$F$2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RBay!$F$280</c:f>
              <c:numCache>
                <c:formatCode>0.0</c:formatCode>
                <c:ptCount val="1"/>
                <c:pt idx="0">
                  <c:v>61.380690345172596</c:v>
                </c:pt>
              </c:numCache>
            </c:numRef>
          </c:val>
          <c:shape val="cylinder"/>
        </c:ser>
        <c:ser>
          <c:idx val="4"/>
          <c:order val="3"/>
          <c:tx>
            <c:strRef>
              <c:f>RBay!$D$2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RBay!$D$280</c:f>
              <c:numCache>
                <c:formatCode>0.0</c:formatCode>
                <c:ptCount val="1"/>
                <c:pt idx="0">
                  <c:v>69.050000000000011</c:v>
                </c:pt>
              </c:numCache>
            </c:numRef>
          </c:val>
          <c:shape val="cylinder"/>
        </c:ser>
        <c:ser>
          <c:idx val="1"/>
          <c:order val="4"/>
          <c:tx>
            <c:strRef>
              <c:f>RBay!$B$2</c:f>
              <c:strCache>
                <c:ptCount val="1"/>
                <c:pt idx="0">
                  <c:v>2010</c:v>
                </c:pt>
              </c:strCache>
            </c:strRef>
          </c:tx>
          <c:val>
            <c:numRef>
              <c:f>RBay!$B$280</c:f>
              <c:numCache>
                <c:formatCode>0.0</c:formatCode>
                <c:ptCount val="1"/>
                <c:pt idx="0">
                  <c:v>66.649999999999991</c:v>
                </c:pt>
              </c:numCache>
            </c:numRef>
          </c:val>
          <c:shape val="cylinder"/>
        </c:ser>
        <c:shape val="box"/>
        <c:axId val="72030464"/>
        <c:axId val="72052736"/>
        <c:axId val="0"/>
      </c:bar3DChart>
      <c:catAx>
        <c:axId val="720304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52736"/>
        <c:crosses val="autoZero"/>
        <c:auto val="1"/>
        <c:lblAlgn val="ctr"/>
        <c:lblOffset val="100"/>
        <c:tickLblSkip val="1"/>
        <c:tickMarkSkip val="1"/>
      </c:catAx>
      <c:valAx>
        <c:axId val="72052736"/>
        <c:scaling>
          <c:orientation val="minMax"/>
        </c:scaling>
        <c:axPos val="l"/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30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476323137740466"/>
          <c:y val="5.1912568306010917E-2"/>
          <c:w val="5.5339046992590304E-2"/>
          <c:h val="0.2302731646294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812206572769953E-2"/>
          <c:y val="3.5416536281197813E-2"/>
          <c:w val="0.80594679186228457"/>
          <c:h val="0.85505637593177553"/>
        </c:manualLayout>
      </c:layout>
      <c:bar3DChart>
        <c:barDir val="col"/>
        <c:grouping val="clustered"/>
        <c:ser>
          <c:idx val="0"/>
          <c:order val="0"/>
          <c:tx>
            <c:strRef>
              <c:f>Regional!$J$2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Regional!$J$282</c:f>
              <c:numCache>
                <c:formatCode>0.0</c:formatCode>
                <c:ptCount val="1"/>
                <c:pt idx="0">
                  <c:v>76.828685130732865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Regional!$H$2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Regional!$H$282</c:f>
              <c:numCache>
                <c:formatCode>0.0</c:formatCode>
                <c:ptCount val="1"/>
                <c:pt idx="0">
                  <c:v>81.666666666666671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Regional!$F$2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Regional!$F$282</c:f>
              <c:numCache>
                <c:formatCode>0.0</c:formatCode>
                <c:ptCount val="1"/>
                <c:pt idx="0">
                  <c:v>65.155807365439088</c:v>
                </c:pt>
              </c:numCache>
            </c:numRef>
          </c:val>
          <c:shape val="cylinder"/>
        </c:ser>
        <c:ser>
          <c:idx val="4"/>
          <c:order val="3"/>
          <c:tx>
            <c:strRef>
              <c:f>Regional!$D$2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Regional!$D$282</c:f>
              <c:numCache>
                <c:formatCode>0.0</c:formatCode>
                <c:ptCount val="1"/>
                <c:pt idx="0">
                  <c:v>66.274999999999991</c:v>
                </c:pt>
              </c:numCache>
            </c:numRef>
          </c:val>
          <c:shape val="cylinder"/>
        </c:ser>
        <c:ser>
          <c:idx val="1"/>
          <c:order val="4"/>
          <c:tx>
            <c:strRef>
              <c:f>Regional!$B$2</c:f>
              <c:strCache>
                <c:ptCount val="1"/>
                <c:pt idx="0">
                  <c:v>2010</c:v>
                </c:pt>
              </c:strCache>
            </c:strRef>
          </c:tx>
          <c:val>
            <c:numRef>
              <c:f>Regional!$B$282</c:f>
              <c:numCache>
                <c:formatCode>0.0</c:formatCode>
                <c:ptCount val="1"/>
                <c:pt idx="0">
                  <c:v>62.76569142285571</c:v>
                </c:pt>
              </c:numCache>
            </c:numRef>
          </c:val>
          <c:shape val="cylinder"/>
        </c:ser>
        <c:shape val="box"/>
        <c:axId val="72449024"/>
        <c:axId val="72459008"/>
        <c:axId val="0"/>
      </c:bar3DChart>
      <c:catAx>
        <c:axId val="724490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59008"/>
        <c:crosses val="autoZero"/>
        <c:auto val="1"/>
        <c:lblAlgn val="ctr"/>
        <c:lblOffset val="100"/>
        <c:tickLblSkip val="1"/>
        <c:tickMarkSkip val="1"/>
      </c:catAx>
      <c:valAx>
        <c:axId val="72459008"/>
        <c:scaling>
          <c:orientation val="minMax"/>
        </c:scaling>
        <c:axPos val="l"/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49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6822288806814"/>
          <c:y val="5.5654473570550485E-2"/>
          <c:w val="5.6948146968354575E-2"/>
          <c:h val="0.228239847502505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tro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tro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tro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tro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104774</xdr:colOff>
      <xdr:row>13</xdr:row>
      <xdr:rowOff>133349</xdr:rowOff>
    </xdr:from>
    <xdr:to>
      <xdr:col>17</xdr:col>
      <xdr:colOff>247649</xdr:colOff>
      <xdr:row>25</xdr:row>
      <xdr:rowOff>161924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34499" y="2752724"/>
          <a:ext cx="1971675" cy="1971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300</xdr:row>
      <xdr:rowOff>38099</xdr:rowOff>
    </xdr:from>
    <xdr:to>
      <xdr:col>6</xdr:col>
      <xdr:colOff>619125</xdr:colOff>
      <xdr:row>329</xdr:row>
      <xdr:rowOff>57149</xdr:rowOff>
    </xdr:to>
    <xdr:graphicFrame macro="">
      <xdr:nvGraphicFramePr>
        <xdr:cNvPr id="30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0</xdr:row>
      <xdr:rowOff>66675</xdr:rowOff>
    </xdr:from>
    <xdr:to>
      <xdr:col>0</xdr:col>
      <xdr:colOff>1209675</xdr:colOff>
      <xdr:row>0</xdr:row>
      <xdr:rowOff>381000</xdr:rowOff>
    </xdr:to>
    <xdr:sp macro="" textlink="">
      <xdr:nvSpPr>
        <xdr:cNvPr id="3" name="Explosion 1 2">
          <a:hlinkClick xmlns:r="http://schemas.openxmlformats.org/officeDocument/2006/relationships" r:id="rId2"/>
        </xdr:cNvPr>
        <xdr:cNvSpPr/>
      </xdr:nvSpPr>
      <xdr:spPr>
        <a:xfrm>
          <a:off x="733425" y="66675"/>
          <a:ext cx="476250" cy="314325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301</xdr:row>
      <xdr:rowOff>0</xdr:rowOff>
    </xdr:from>
    <xdr:to>
      <xdr:col>7</xdr:col>
      <xdr:colOff>19050</xdr:colOff>
      <xdr:row>328</xdr:row>
      <xdr:rowOff>152400</xdr:rowOff>
    </xdr:to>
    <xdr:graphicFrame macro="">
      <xdr:nvGraphicFramePr>
        <xdr:cNvPr id="10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704850</xdr:colOff>
      <xdr:row>0</xdr:row>
      <xdr:rowOff>66675</xdr:rowOff>
    </xdr:from>
    <xdr:to>
      <xdr:col>0</xdr:col>
      <xdr:colOff>1181100</xdr:colOff>
      <xdr:row>0</xdr:row>
      <xdr:rowOff>381000</xdr:rowOff>
    </xdr:to>
    <xdr:sp macro="" textlink="">
      <xdr:nvSpPr>
        <xdr:cNvPr id="3" name="Explosion 1 2">
          <a:hlinkClick xmlns:r="http://schemas.openxmlformats.org/officeDocument/2006/relationships" r:id="rId2"/>
        </xdr:cNvPr>
        <xdr:cNvSpPr/>
      </xdr:nvSpPr>
      <xdr:spPr>
        <a:xfrm>
          <a:off x="704850" y="66675"/>
          <a:ext cx="476250" cy="314325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300</xdr:row>
      <xdr:rowOff>85724</xdr:rowOff>
    </xdr:from>
    <xdr:to>
      <xdr:col>7</xdr:col>
      <xdr:colOff>400050</xdr:colOff>
      <xdr:row>326</xdr:row>
      <xdr:rowOff>152399</xdr:rowOff>
    </xdr:to>
    <xdr:graphicFrame macro="">
      <xdr:nvGraphicFramePr>
        <xdr:cNvPr id="2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476250</xdr:colOff>
      <xdr:row>0</xdr:row>
      <xdr:rowOff>76200</xdr:rowOff>
    </xdr:from>
    <xdr:to>
      <xdr:col>0</xdr:col>
      <xdr:colOff>952500</xdr:colOff>
      <xdr:row>0</xdr:row>
      <xdr:rowOff>390525</xdr:rowOff>
    </xdr:to>
    <xdr:sp macro="" textlink="">
      <xdr:nvSpPr>
        <xdr:cNvPr id="3" name="Explosion 1 2">
          <a:hlinkClick xmlns:r="http://schemas.openxmlformats.org/officeDocument/2006/relationships" r:id="rId2"/>
        </xdr:cNvPr>
        <xdr:cNvSpPr/>
      </xdr:nvSpPr>
      <xdr:spPr>
        <a:xfrm>
          <a:off x="476250" y="76200"/>
          <a:ext cx="476250" cy="314325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300</xdr:row>
      <xdr:rowOff>47625</xdr:rowOff>
    </xdr:from>
    <xdr:to>
      <xdr:col>7</xdr:col>
      <xdr:colOff>47625</xdr:colOff>
      <xdr:row>326</xdr:row>
      <xdr:rowOff>152400</xdr:rowOff>
    </xdr:to>
    <xdr:graphicFrame macro="">
      <xdr:nvGraphicFramePr>
        <xdr:cNvPr id="4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0</xdr:row>
      <xdr:rowOff>66675</xdr:rowOff>
    </xdr:from>
    <xdr:to>
      <xdr:col>0</xdr:col>
      <xdr:colOff>1028700</xdr:colOff>
      <xdr:row>0</xdr:row>
      <xdr:rowOff>381000</xdr:rowOff>
    </xdr:to>
    <xdr:sp macro="" textlink="">
      <xdr:nvSpPr>
        <xdr:cNvPr id="3" name="Explosion 1 2">
          <a:hlinkClick xmlns:r="http://schemas.openxmlformats.org/officeDocument/2006/relationships" r:id="rId2"/>
        </xdr:cNvPr>
        <xdr:cNvSpPr/>
      </xdr:nvSpPr>
      <xdr:spPr>
        <a:xfrm>
          <a:off x="552450" y="66675"/>
          <a:ext cx="476250" cy="314325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/>
  </sheetViews>
  <sheetFormatPr defaultRowHeight="12.75"/>
  <cols>
    <col min="1" max="1" width="19.5703125" customWidth="1"/>
    <col min="13" max="13" width="9.140625" style="1"/>
  </cols>
  <sheetData>
    <row r="1" spans="1:18" ht="9.75" customHeight="1" thickBo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56"/>
      <c r="N1" s="144"/>
      <c r="O1" s="144"/>
      <c r="P1" s="144"/>
      <c r="Q1" s="144"/>
      <c r="R1" s="145"/>
    </row>
    <row r="2" spans="1:18" ht="15.75" thickBot="1">
      <c r="A2" s="162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60">
        <f>PMB!B2</f>
        <v>2010</v>
      </c>
      <c r="N2" s="146"/>
      <c r="O2" s="146"/>
      <c r="P2" s="146"/>
      <c r="Q2" s="146"/>
      <c r="R2" s="147"/>
    </row>
    <row r="3" spans="1:18" ht="13.5" thickBot="1">
      <c r="A3" s="151" t="s">
        <v>107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57"/>
      <c r="N3" s="146"/>
      <c r="O3" s="146"/>
      <c r="P3" s="146"/>
      <c r="Q3" s="146"/>
      <c r="R3" s="147"/>
    </row>
    <row r="4" spans="1:18" ht="18.75" thickBot="1">
      <c r="A4" s="152"/>
      <c r="B4" s="146"/>
      <c r="C4" s="155" t="s">
        <v>109</v>
      </c>
      <c r="D4" s="155"/>
      <c r="E4" s="155"/>
      <c r="F4" s="155"/>
      <c r="G4" s="155"/>
      <c r="H4" s="155"/>
      <c r="I4" s="155"/>
      <c r="J4" s="146"/>
      <c r="K4" s="146"/>
      <c r="L4" s="146"/>
      <c r="M4" s="161">
        <f>PMB!B280</f>
        <v>58.879439719859924</v>
      </c>
      <c r="N4" s="146"/>
      <c r="O4" s="146"/>
      <c r="P4" s="146"/>
      <c r="Q4" s="146"/>
      <c r="R4" s="147"/>
    </row>
    <row r="5" spans="1:18" ht="18">
      <c r="A5" s="152"/>
      <c r="B5" s="146"/>
      <c r="C5" s="154"/>
      <c r="D5" s="154"/>
      <c r="E5" s="154"/>
      <c r="F5" s="154"/>
      <c r="G5" s="154"/>
      <c r="H5" s="154"/>
      <c r="I5" s="154"/>
      <c r="J5" s="146"/>
      <c r="K5" s="146"/>
      <c r="L5" s="146"/>
      <c r="M5" s="159"/>
      <c r="N5" s="146"/>
      <c r="O5" s="146"/>
      <c r="P5" s="146"/>
      <c r="Q5" s="146"/>
      <c r="R5" s="147"/>
    </row>
    <row r="6" spans="1:18" ht="18.75" thickBot="1">
      <c r="A6" s="152"/>
      <c r="B6" s="146"/>
      <c r="C6" s="154"/>
      <c r="D6" s="154"/>
      <c r="E6" s="154"/>
      <c r="F6" s="154"/>
      <c r="G6" s="154"/>
      <c r="H6" s="154"/>
      <c r="I6" s="154"/>
      <c r="J6" s="146"/>
      <c r="K6" s="146"/>
      <c r="L6" s="146"/>
      <c r="M6" s="159"/>
      <c r="N6" s="146"/>
      <c r="O6" s="146"/>
      <c r="P6" s="146"/>
      <c r="Q6" s="146"/>
      <c r="R6" s="147"/>
    </row>
    <row r="7" spans="1:18" ht="18.75" thickBot="1">
      <c r="A7" s="152"/>
      <c r="B7" s="146"/>
      <c r="C7" s="155" t="s">
        <v>108</v>
      </c>
      <c r="D7" s="155"/>
      <c r="E7" s="155"/>
      <c r="F7" s="155"/>
      <c r="G7" s="155"/>
      <c r="H7" s="155"/>
      <c r="I7" s="155"/>
      <c r="J7" s="146"/>
      <c r="K7" s="146"/>
      <c r="L7" s="146"/>
      <c r="M7" s="161">
        <f>Durban!B280</f>
        <v>68.5</v>
      </c>
      <c r="N7" s="146"/>
      <c r="O7" s="146"/>
      <c r="P7" s="146"/>
      <c r="Q7" s="146"/>
      <c r="R7" s="147"/>
    </row>
    <row r="8" spans="1:18" ht="18">
      <c r="A8" s="152"/>
      <c r="B8" s="146"/>
      <c r="C8" s="154"/>
      <c r="D8" s="154"/>
      <c r="E8" s="154"/>
      <c r="F8" s="154"/>
      <c r="G8" s="154"/>
      <c r="H8" s="154"/>
      <c r="I8" s="154"/>
      <c r="J8" s="146"/>
      <c r="K8" s="146"/>
      <c r="L8" s="146"/>
      <c r="M8" s="159"/>
      <c r="N8" s="146"/>
      <c r="O8" s="146"/>
      <c r="P8" s="146"/>
      <c r="Q8" s="146"/>
      <c r="R8" s="147"/>
    </row>
    <row r="9" spans="1:18" ht="18.75" thickBot="1">
      <c r="A9" s="152"/>
      <c r="B9" s="146"/>
      <c r="C9" s="154"/>
      <c r="D9" s="154"/>
      <c r="E9" s="154"/>
      <c r="F9" s="154"/>
      <c r="G9" s="154"/>
      <c r="H9" s="154"/>
      <c r="I9" s="154"/>
      <c r="J9" s="146"/>
      <c r="K9" s="146"/>
      <c r="L9" s="146"/>
      <c r="M9" s="159"/>
      <c r="N9" s="146"/>
      <c r="O9" s="146"/>
      <c r="P9" s="146"/>
      <c r="Q9" s="146"/>
      <c r="R9" s="147"/>
    </row>
    <row r="10" spans="1:18" ht="18.75" thickBot="1">
      <c r="A10" s="152"/>
      <c r="B10" s="146"/>
      <c r="C10" s="155" t="s">
        <v>110</v>
      </c>
      <c r="D10" s="155"/>
      <c r="E10" s="155"/>
      <c r="F10" s="155"/>
      <c r="G10" s="155"/>
      <c r="H10" s="155"/>
      <c r="I10" s="155"/>
      <c r="J10" s="146"/>
      <c r="K10" s="146"/>
      <c r="L10" s="146"/>
      <c r="M10" s="161">
        <f>RBay!B280</f>
        <v>66.649999999999991</v>
      </c>
      <c r="N10" s="146"/>
      <c r="O10" s="146"/>
      <c r="P10" s="146"/>
      <c r="Q10" s="146"/>
      <c r="R10" s="147"/>
    </row>
    <row r="11" spans="1:18" ht="18">
      <c r="A11" s="152"/>
      <c r="B11" s="146"/>
      <c r="C11" s="154"/>
      <c r="D11" s="154"/>
      <c r="E11" s="154"/>
      <c r="F11" s="154"/>
      <c r="G11" s="154"/>
      <c r="H11" s="154"/>
      <c r="I11" s="154"/>
      <c r="J11" s="146"/>
      <c r="K11" s="146"/>
      <c r="L11" s="146"/>
      <c r="M11" s="159"/>
      <c r="N11" s="146"/>
      <c r="O11" s="146"/>
      <c r="P11" s="146"/>
      <c r="Q11" s="146"/>
      <c r="R11" s="147"/>
    </row>
    <row r="12" spans="1:18" ht="18.75" thickBot="1">
      <c r="A12" s="152"/>
      <c r="B12" s="146"/>
      <c r="C12" s="154"/>
      <c r="D12" s="154"/>
      <c r="E12" s="154"/>
      <c r="F12" s="154"/>
      <c r="G12" s="154"/>
      <c r="H12" s="154"/>
      <c r="I12" s="154"/>
      <c r="J12" s="146"/>
      <c r="K12" s="146"/>
      <c r="L12" s="146"/>
      <c r="M12" s="159"/>
      <c r="N12" s="146"/>
      <c r="O12" s="146"/>
      <c r="P12" s="146"/>
      <c r="Q12" s="146"/>
      <c r="R12" s="147"/>
    </row>
    <row r="13" spans="1:18" ht="18.75" thickBot="1">
      <c r="A13" s="152"/>
      <c r="B13" s="146"/>
      <c r="C13" s="155" t="s">
        <v>111</v>
      </c>
      <c r="D13" s="155"/>
      <c r="E13" s="155"/>
      <c r="F13" s="155"/>
      <c r="G13" s="155"/>
      <c r="H13" s="155"/>
      <c r="I13" s="155"/>
      <c r="J13" s="146"/>
      <c r="K13" s="146"/>
      <c r="L13" s="146"/>
      <c r="M13" s="161">
        <f>Regional!B282</f>
        <v>62.76569142285571</v>
      </c>
      <c r="N13" s="146"/>
      <c r="O13" s="146"/>
      <c r="P13" s="146"/>
      <c r="Q13" s="146"/>
      <c r="R13" s="147"/>
    </row>
    <row r="14" spans="1:18">
      <c r="A14" s="152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57"/>
      <c r="N14" s="146"/>
      <c r="O14" s="146"/>
      <c r="P14" s="146"/>
      <c r="Q14" s="146"/>
      <c r="R14" s="147"/>
    </row>
    <row r="15" spans="1:18">
      <c r="A15" s="152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57"/>
      <c r="N15" s="146"/>
      <c r="O15" s="146"/>
      <c r="P15" s="146"/>
      <c r="Q15" s="146"/>
      <c r="R15" s="147"/>
    </row>
    <row r="16" spans="1:18">
      <c r="A16" s="152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57"/>
      <c r="N16" s="146"/>
      <c r="O16" s="146"/>
      <c r="P16" s="146"/>
      <c r="Q16" s="146"/>
      <c r="R16" s="147"/>
    </row>
    <row r="17" spans="1:18">
      <c r="A17" s="152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57"/>
      <c r="N17" s="146"/>
      <c r="O17" s="146"/>
      <c r="P17" s="146"/>
      <c r="Q17" s="146"/>
      <c r="R17" s="147"/>
    </row>
    <row r="18" spans="1:18">
      <c r="A18" s="152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57"/>
      <c r="N18" s="146"/>
      <c r="O18" s="146"/>
      <c r="P18" s="146"/>
      <c r="Q18" s="146"/>
      <c r="R18" s="147"/>
    </row>
    <row r="19" spans="1:18">
      <c r="A19" s="152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57"/>
      <c r="N19" s="146"/>
      <c r="O19" s="146"/>
      <c r="P19" s="146"/>
      <c r="Q19" s="146"/>
      <c r="R19" s="147"/>
    </row>
    <row r="20" spans="1:18">
      <c r="A20" s="152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57"/>
      <c r="N20" s="146"/>
      <c r="O20" s="146"/>
      <c r="P20" s="146"/>
      <c r="Q20" s="146"/>
      <c r="R20" s="147"/>
    </row>
    <row r="21" spans="1:18">
      <c r="A21" s="152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57"/>
      <c r="N21" s="146"/>
      <c r="O21" s="146"/>
      <c r="P21" s="146"/>
      <c r="Q21" s="146"/>
      <c r="R21" s="147"/>
    </row>
    <row r="22" spans="1:18">
      <c r="A22" s="152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57"/>
      <c r="N22" s="146"/>
      <c r="O22" s="146"/>
      <c r="P22" s="146"/>
      <c r="Q22" s="146"/>
      <c r="R22" s="147"/>
    </row>
    <row r="23" spans="1:18">
      <c r="A23" s="152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57"/>
      <c r="N23" s="146"/>
      <c r="O23" s="146"/>
      <c r="P23" s="146"/>
      <c r="Q23" s="146"/>
      <c r="R23" s="147"/>
    </row>
    <row r="24" spans="1:18">
      <c r="A24" s="152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57"/>
      <c r="N24" s="146"/>
      <c r="O24" s="146"/>
      <c r="P24" s="146"/>
      <c r="Q24" s="146"/>
      <c r="R24" s="147"/>
    </row>
    <row r="25" spans="1:18">
      <c r="A25" s="152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57"/>
      <c r="N25" s="146"/>
      <c r="O25" s="146"/>
      <c r="P25" s="146"/>
      <c r="Q25" s="146"/>
      <c r="R25" s="147"/>
    </row>
    <row r="26" spans="1:18">
      <c r="A26" s="152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57"/>
      <c r="N26" s="146"/>
      <c r="O26" s="146"/>
      <c r="P26" s="146"/>
      <c r="Q26" s="146"/>
      <c r="R26" s="147"/>
    </row>
    <row r="27" spans="1:18" ht="13.5" thickBot="1">
      <c r="A27" s="153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57"/>
      <c r="N27" s="146"/>
      <c r="O27" s="146"/>
      <c r="P27" s="146"/>
      <c r="Q27" s="146"/>
      <c r="R27" s="147"/>
    </row>
    <row r="28" spans="1:18" ht="13.5" thickBot="1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58"/>
      <c r="N28" s="149"/>
      <c r="O28" s="149"/>
      <c r="P28" s="149"/>
      <c r="Q28" s="149"/>
      <c r="R28" s="150"/>
    </row>
  </sheetData>
  <mergeCells count="5">
    <mergeCell ref="A3:A27"/>
    <mergeCell ref="C4:I4"/>
    <mergeCell ref="C7:I7"/>
    <mergeCell ref="C10:I10"/>
    <mergeCell ref="C13:I13"/>
  </mergeCells>
  <hyperlinks>
    <hyperlink ref="C4:I4" location="PMB!A1" display="Pietermaritzburg Business Confidence Index"/>
    <hyperlink ref="C7:I7" location="Durban!A1" display="Durban Business Confidence Index"/>
    <hyperlink ref="C10:I10" location="RBay!A1" display="Richards Bay Business Confidence Index"/>
    <hyperlink ref="C13:I13" location="Regional!A1" display="Regional Business Confidence Index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0"/>
  <sheetViews>
    <sheetView workbookViewId="0">
      <selection sqref="A1:M1"/>
    </sheetView>
  </sheetViews>
  <sheetFormatPr defaultRowHeight="12.75"/>
  <cols>
    <col min="1" max="1" width="52.42578125" customWidth="1"/>
    <col min="2" max="2" width="12.85546875" customWidth="1"/>
    <col min="3" max="3" width="11.42578125" customWidth="1"/>
    <col min="4" max="4" width="11.85546875" style="1" customWidth="1"/>
    <col min="5" max="5" width="12.85546875" style="1" customWidth="1"/>
    <col min="6" max="6" width="9.85546875" style="1" customWidth="1"/>
    <col min="7" max="7" width="9.5703125" style="1" customWidth="1"/>
    <col min="8" max="8" width="10.140625" style="1" customWidth="1"/>
    <col min="9" max="9" width="9.140625" style="1" customWidth="1"/>
    <col min="10" max="10" width="9.28515625" style="1" customWidth="1"/>
    <col min="11" max="11" width="9.140625" style="1" customWidth="1"/>
    <col min="12" max="12" width="10.5703125" style="1" customWidth="1"/>
    <col min="13" max="13" width="10.7109375" style="1" customWidth="1"/>
  </cols>
  <sheetData>
    <row r="1" spans="1:13" ht="33" customHeight="1" thickBot="1">
      <c r="A1" s="133" t="s">
        <v>104</v>
      </c>
      <c r="B1" s="134"/>
      <c r="C1" s="134"/>
      <c r="D1" s="134"/>
      <c r="E1" s="134"/>
      <c r="F1" s="135"/>
      <c r="G1" s="135"/>
      <c r="H1" s="135"/>
      <c r="I1" s="135"/>
      <c r="J1" s="135"/>
      <c r="K1" s="135"/>
      <c r="L1" s="135"/>
      <c r="M1" s="135"/>
    </row>
    <row r="2" spans="1:13" ht="18">
      <c r="A2" s="7"/>
      <c r="B2" s="140">
        <v>2010</v>
      </c>
      <c r="C2" s="141"/>
      <c r="D2" s="138">
        <v>2009</v>
      </c>
      <c r="E2" s="139"/>
      <c r="F2" s="127">
        <v>2008</v>
      </c>
      <c r="G2" s="128"/>
      <c r="H2" s="129">
        <v>2007</v>
      </c>
      <c r="I2" s="130"/>
      <c r="J2" s="136">
        <v>2005</v>
      </c>
      <c r="K2" s="137"/>
      <c r="L2" s="131">
        <v>2004</v>
      </c>
      <c r="M2" s="132"/>
    </row>
    <row r="3" spans="1:13" ht="24" customHeight="1">
      <c r="B3" s="100" t="str">
        <f>D3</f>
        <v>As a percentage</v>
      </c>
      <c r="C3" s="101" t="str">
        <f>E3</f>
        <v>Less than Ogive</v>
      </c>
      <c r="D3" s="43" t="str">
        <f>F3</f>
        <v>As a percentage</v>
      </c>
      <c r="E3" s="44" t="str">
        <f>G3</f>
        <v>Less than Ogive</v>
      </c>
      <c r="F3" s="11" t="s">
        <v>25</v>
      </c>
      <c r="G3" s="12" t="s">
        <v>101</v>
      </c>
      <c r="H3" s="17" t="s">
        <v>25</v>
      </c>
      <c r="I3" s="18" t="s">
        <v>101</v>
      </c>
      <c r="J3" s="23" t="s">
        <v>25</v>
      </c>
      <c r="K3" s="24" t="s">
        <v>101</v>
      </c>
      <c r="L3" s="30" t="s">
        <v>25</v>
      </c>
      <c r="M3" s="31" t="s">
        <v>101</v>
      </c>
    </row>
    <row r="4" spans="1:13">
      <c r="A4" s="3" t="s">
        <v>0</v>
      </c>
      <c r="B4" s="102"/>
      <c r="C4" s="103"/>
      <c r="D4" s="47"/>
      <c r="E4" s="48"/>
      <c r="F4" s="13"/>
      <c r="G4" s="14"/>
      <c r="H4" s="19"/>
      <c r="I4" s="20"/>
      <c r="J4" s="25"/>
      <c r="K4" s="26"/>
      <c r="L4" s="32"/>
      <c r="M4" s="33"/>
    </row>
    <row r="5" spans="1:13">
      <c r="A5" s="4" t="s">
        <v>53</v>
      </c>
      <c r="B5" s="102"/>
      <c r="C5" s="103"/>
      <c r="D5" s="47">
        <v>1.6</v>
      </c>
      <c r="E5" s="48"/>
      <c r="F5" s="13"/>
      <c r="G5" s="14"/>
      <c r="H5" s="19">
        <v>5</v>
      </c>
      <c r="I5" s="20"/>
      <c r="J5" s="25">
        <v>1.72</v>
      </c>
      <c r="K5" s="26"/>
      <c r="L5" s="32">
        <v>3.85</v>
      </c>
      <c r="M5" s="33"/>
    </row>
    <row r="6" spans="1:13">
      <c r="A6" s="4" t="s">
        <v>54</v>
      </c>
      <c r="B6" s="102"/>
      <c r="C6" s="103"/>
      <c r="D6" s="47">
        <v>4.8</v>
      </c>
      <c r="E6" s="48"/>
      <c r="F6" s="13"/>
      <c r="G6" s="14"/>
      <c r="H6" s="19"/>
      <c r="I6" s="20"/>
      <c r="J6" s="25"/>
      <c r="K6" s="26"/>
      <c r="L6" s="32"/>
      <c r="M6" s="33"/>
    </row>
    <row r="7" spans="1:13">
      <c r="A7" s="4" t="s">
        <v>26</v>
      </c>
      <c r="B7" s="102"/>
      <c r="C7" s="103"/>
      <c r="D7" s="47"/>
      <c r="E7" s="48"/>
      <c r="F7" s="13"/>
      <c r="G7" s="14"/>
      <c r="H7" s="19"/>
      <c r="I7" s="20"/>
      <c r="J7" s="25"/>
      <c r="K7" s="26"/>
      <c r="L7" s="32"/>
      <c r="M7" s="33"/>
    </row>
    <row r="8" spans="1:13">
      <c r="A8" s="4" t="s">
        <v>27</v>
      </c>
      <c r="B8" s="102"/>
      <c r="C8" s="103"/>
      <c r="D8" s="47"/>
      <c r="E8" s="48"/>
      <c r="F8" s="13"/>
      <c r="G8" s="14"/>
      <c r="H8" s="19"/>
      <c r="I8" s="20"/>
      <c r="J8" s="25"/>
      <c r="K8" s="26"/>
      <c r="L8" s="32"/>
      <c r="M8" s="33"/>
    </row>
    <row r="9" spans="1:13">
      <c r="A9" s="4" t="s">
        <v>28</v>
      </c>
      <c r="B9" s="102">
        <v>6.2</v>
      </c>
      <c r="C9" s="103"/>
      <c r="D9" s="47">
        <v>19</v>
      </c>
      <c r="E9" s="48"/>
      <c r="F9" s="13">
        <v>19.100000000000001</v>
      </c>
      <c r="G9" s="14"/>
      <c r="H9" s="19">
        <v>23</v>
      </c>
      <c r="I9" s="20"/>
      <c r="J9" s="25">
        <v>32.76</v>
      </c>
      <c r="K9" s="26"/>
      <c r="L9" s="32">
        <v>13.85</v>
      </c>
      <c r="M9" s="33"/>
    </row>
    <row r="10" spans="1:13">
      <c r="A10" s="4" t="s">
        <v>29</v>
      </c>
      <c r="B10" s="102"/>
      <c r="C10" s="103"/>
      <c r="D10" s="47">
        <v>3.2</v>
      </c>
      <c r="E10" s="48"/>
      <c r="F10" s="13"/>
      <c r="G10" s="14"/>
      <c r="H10" s="19"/>
      <c r="I10" s="20"/>
      <c r="J10" s="25"/>
      <c r="K10" s="26"/>
      <c r="L10" s="32"/>
      <c r="M10" s="33"/>
    </row>
    <row r="11" spans="1:13">
      <c r="A11" s="4" t="s">
        <v>30</v>
      </c>
      <c r="B11" s="102">
        <v>6.2</v>
      </c>
      <c r="C11" s="103"/>
      <c r="D11" s="47">
        <v>3.2</v>
      </c>
      <c r="E11" s="48"/>
      <c r="F11" s="13">
        <v>6.4</v>
      </c>
      <c r="G11" s="14"/>
      <c r="H11" s="19">
        <v>5</v>
      </c>
      <c r="I11" s="20"/>
      <c r="J11" s="25">
        <v>5.17</v>
      </c>
      <c r="K11" s="26"/>
      <c r="L11" s="32">
        <v>3</v>
      </c>
      <c r="M11" s="33"/>
    </row>
    <row r="12" spans="1:13">
      <c r="A12" s="4" t="s">
        <v>31</v>
      </c>
      <c r="B12" s="102"/>
      <c r="C12" s="103"/>
      <c r="D12" s="47">
        <v>1.6</v>
      </c>
      <c r="E12" s="48"/>
      <c r="F12" s="13">
        <v>4.3</v>
      </c>
      <c r="G12" s="14"/>
      <c r="H12" s="19"/>
      <c r="I12" s="20"/>
      <c r="J12" s="25"/>
      <c r="K12" s="26"/>
      <c r="L12" s="32"/>
      <c r="M12" s="33"/>
    </row>
    <row r="13" spans="1:13">
      <c r="A13" s="4" t="s">
        <v>32</v>
      </c>
      <c r="B13" s="102">
        <v>6.2</v>
      </c>
      <c r="C13" s="103"/>
      <c r="D13" s="47">
        <v>22.2</v>
      </c>
      <c r="E13" s="48"/>
      <c r="F13" s="13">
        <v>6.4</v>
      </c>
      <c r="G13" s="14"/>
      <c r="H13" s="19">
        <v>10</v>
      </c>
      <c r="I13" s="20"/>
      <c r="J13" s="25"/>
      <c r="K13" s="26"/>
      <c r="L13" s="32">
        <v>24.8</v>
      </c>
      <c r="M13" s="33"/>
    </row>
    <row r="14" spans="1:13">
      <c r="A14" s="4" t="s">
        <v>33</v>
      </c>
      <c r="B14" s="102">
        <v>12.5</v>
      </c>
      <c r="C14" s="103"/>
      <c r="D14" s="47">
        <v>7.9</v>
      </c>
      <c r="E14" s="48"/>
      <c r="F14" s="13">
        <v>2.1</v>
      </c>
      <c r="G14" s="14"/>
      <c r="H14" s="19">
        <v>8</v>
      </c>
      <c r="I14" s="20"/>
      <c r="J14" s="25">
        <v>7.8</v>
      </c>
      <c r="K14" s="26"/>
      <c r="L14" s="32">
        <v>10.77</v>
      </c>
      <c r="M14" s="33"/>
    </row>
    <row r="15" spans="1:13">
      <c r="A15" s="4" t="s">
        <v>34</v>
      </c>
      <c r="B15" s="102"/>
      <c r="C15" s="103"/>
      <c r="D15" s="47"/>
      <c r="E15" s="48"/>
      <c r="F15" s="13">
        <v>2.1</v>
      </c>
      <c r="G15" s="14"/>
      <c r="H15" s="19">
        <v>3</v>
      </c>
      <c r="I15" s="20"/>
      <c r="J15" s="25"/>
      <c r="K15" s="26"/>
      <c r="L15" s="32"/>
      <c r="M15" s="33"/>
    </row>
    <row r="16" spans="1:13">
      <c r="A16" s="4" t="s">
        <v>35</v>
      </c>
      <c r="B16" s="102"/>
      <c r="C16" s="103"/>
      <c r="D16" s="47">
        <v>1.6</v>
      </c>
      <c r="E16" s="48"/>
      <c r="F16" s="13"/>
      <c r="G16" s="14"/>
      <c r="H16" s="19"/>
      <c r="I16" s="20"/>
      <c r="J16" s="25">
        <v>5.17</v>
      </c>
      <c r="K16" s="26"/>
      <c r="L16" s="32">
        <v>0.77</v>
      </c>
      <c r="M16" s="33"/>
    </row>
    <row r="17" spans="1:13">
      <c r="A17" s="4" t="s">
        <v>36</v>
      </c>
      <c r="B17" s="102"/>
      <c r="C17" s="103"/>
      <c r="D17" s="47">
        <v>4.8</v>
      </c>
      <c r="E17" s="48"/>
      <c r="F17" s="13">
        <v>4.3</v>
      </c>
      <c r="G17" s="14"/>
      <c r="H17" s="19"/>
      <c r="I17" s="20"/>
      <c r="J17" s="25">
        <v>15.97</v>
      </c>
      <c r="K17" s="26"/>
      <c r="L17" s="32">
        <v>10.62</v>
      </c>
      <c r="M17" s="33"/>
    </row>
    <row r="18" spans="1:13">
      <c r="A18" s="4" t="s">
        <v>37</v>
      </c>
      <c r="B18" s="102">
        <v>12.5</v>
      </c>
      <c r="C18" s="103"/>
      <c r="D18" s="47">
        <v>1.6</v>
      </c>
      <c r="E18" s="48"/>
      <c r="F18" s="13">
        <v>2.1</v>
      </c>
      <c r="G18" s="14"/>
      <c r="H18" s="19">
        <v>5</v>
      </c>
      <c r="I18" s="20"/>
      <c r="J18" s="25">
        <v>4</v>
      </c>
      <c r="K18" s="26"/>
      <c r="L18" s="32">
        <v>4</v>
      </c>
      <c r="M18" s="33"/>
    </row>
    <row r="19" spans="1:13">
      <c r="A19" s="4" t="s">
        <v>38</v>
      </c>
      <c r="B19" s="102"/>
      <c r="C19" s="103"/>
      <c r="D19" s="47">
        <v>1.6</v>
      </c>
      <c r="E19" s="48"/>
      <c r="F19" s="13">
        <v>2.1</v>
      </c>
      <c r="G19" s="14"/>
      <c r="H19" s="19">
        <v>3</v>
      </c>
      <c r="I19" s="20"/>
      <c r="J19" s="25"/>
      <c r="K19" s="26"/>
      <c r="L19" s="32"/>
      <c r="M19" s="33"/>
    </row>
    <row r="20" spans="1:13">
      <c r="A20" s="4" t="s">
        <v>39</v>
      </c>
      <c r="B20" s="102">
        <v>12.5</v>
      </c>
      <c r="C20" s="103"/>
      <c r="D20" s="47">
        <v>1.6</v>
      </c>
      <c r="E20" s="48"/>
      <c r="F20" s="13">
        <v>4.3</v>
      </c>
      <c r="G20" s="14"/>
      <c r="H20" s="19"/>
      <c r="I20" s="20"/>
      <c r="J20" s="25">
        <v>3.45</v>
      </c>
      <c r="K20" s="26"/>
      <c r="L20" s="32">
        <v>2.2999999999999998</v>
      </c>
      <c r="M20" s="33"/>
    </row>
    <row r="21" spans="1:13">
      <c r="A21" s="4" t="s">
        <v>40</v>
      </c>
      <c r="B21" s="102">
        <v>12.5</v>
      </c>
      <c r="C21" s="103"/>
      <c r="D21" s="47">
        <v>6.3</v>
      </c>
      <c r="E21" s="48"/>
      <c r="F21" s="13">
        <v>14.9</v>
      </c>
      <c r="G21" s="14"/>
      <c r="H21" s="19">
        <v>13</v>
      </c>
      <c r="I21" s="20"/>
      <c r="J21" s="25">
        <v>2</v>
      </c>
      <c r="K21" s="26"/>
      <c r="L21" s="32">
        <v>3.7</v>
      </c>
      <c r="M21" s="33"/>
    </row>
    <row r="22" spans="1:13">
      <c r="A22" s="4" t="s">
        <v>41</v>
      </c>
      <c r="B22" s="102"/>
      <c r="C22" s="103"/>
      <c r="D22" s="47"/>
      <c r="E22" s="48"/>
      <c r="F22" s="13"/>
      <c r="G22" s="14"/>
      <c r="H22" s="19"/>
      <c r="I22" s="20"/>
      <c r="J22" s="25"/>
      <c r="K22" s="26"/>
      <c r="L22" s="32"/>
      <c r="M22" s="33"/>
    </row>
    <row r="23" spans="1:13">
      <c r="A23" s="4" t="s">
        <v>42</v>
      </c>
      <c r="B23" s="102"/>
      <c r="C23" s="103"/>
      <c r="D23" s="47"/>
      <c r="E23" s="48"/>
      <c r="F23" s="13"/>
      <c r="G23" s="14"/>
      <c r="H23" s="19"/>
      <c r="I23" s="20"/>
      <c r="J23" s="25"/>
      <c r="K23" s="26"/>
      <c r="L23" s="32"/>
      <c r="M23" s="33"/>
    </row>
    <row r="24" spans="1:13">
      <c r="A24" s="4" t="s">
        <v>43</v>
      </c>
      <c r="B24" s="102"/>
      <c r="C24" s="103"/>
      <c r="D24" s="47"/>
      <c r="E24" s="48"/>
      <c r="F24" s="13"/>
      <c r="G24" s="14"/>
      <c r="H24" s="19"/>
      <c r="I24" s="20"/>
      <c r="J24" s="25"/>
      <c r="K24" s="26"/>
      <c r="L24" s="32"/>
      <c r="M24" s="33"/>
    </row>
    <row r="25" spans="1:13">
      <c r="A25" s="4" t="s">
        <v>44</v>
      </c>
      <c r="B25" s="102"/>
      <c r="C25" s="103"/>
      <c r="D25" s="47">
        <v>1.6</v>
      </c>
      <c r="E25" s="48"/>
      <c r="F25" s="13"/>
      <c r="G25" s="14"/>
      <c r="H25" s="19">
        <v>5</v>
      </c>
      <c r="I25" s="20"/>
      <c r="J25" s="25"/>
      <c r="K25" s="26"/>
      <c r="L25" s="32"/>
      <c r="M25" s="33"/>
    </row>
    <row r="26" spans="1:13">
      <c r="A26" s="4" t="s">
        <v>45</v>
      </c>
      <c r="B26" s="102">
        <v>12.5</v>
      </c>
      <c r="C26" s="103"/>
      <c r="D26" s="47"/>
      <c r="E26" s="48"/>
      <c r="F26" s="13">
        <v>2.1</v>
      </c>
      <c r="G26" s="14"/>
      <c r="H26" s="19">
        <v>8</v>
      </c>
      <c r="I26" s="20"/>
      <c r="J26" s="25"/>
      <c r="K26" s="26"/>
      <c r="L26" s="32"/>
      <c r="M26" s="33"/>
    </row>
    <row r="27" spans="1:13">
      <c r="A27" s="4" t="s">
        <v>46</v>
      </c>
      <c r="B27" s="102"/>
      <c r="C27" s="103"/>
      <c r="D27" s="47"/>
      <c r="E27" s="48"/>
      <c r="F27" s="13"/>
      <c r="G27" s="14"/>
      <c r="H27" s="19">
        <v>3</v>
      </c>
      <c r="I27" s="20"/>
      <c r="J27" s="25"/>
      <c r="K27" s="26"/>
      <c r="L27" s="32"/>
      <c r="M27" s="33"/>
    </row>
    <row r="28" spans="1:13">
      <c r="A28" s="4" t="s">
        <v>47</v>
      </c>
      <c r="B28" s="102">
        <v>18.8</v>
      </c>
      <c r="C28" s="103"/>
      <c r="D28" s="47">
        <v>17.5</v>
      </c>
      <c r="E28" s="48"/>
      <c r="F28" s="13">
        <v>29.8</v>
      </c>
      <c r="G28" s="14"/>
      <c r="H28" s="19">
        <v>10</v>
      </c>
      <c r="I28" s="20"/>
      <c r="J28" s="25">
        <v>22</v>
      </c>
      <c r="K28" s="26"/>
      <c r="L28" s="32">
        <v>23.08</v>
      </c>
      <c r="M28" s="33"/>
    </row>
    <row r="29" spans="1:13">
      <c r="A29" s="3"/>
      <c r="B29" s="102"/>
      <c r="C29" s="103"/>
      <c r="D29" s="47"/>
      <c r="E29" s="48"/>
      <c r="F29" s="13"/>
      <c r="G29" s="14"/>
      <c r="H29" s="19"/>
      <c r="I29" s="20"/>
      <c r="J29" s="25"/>
      <c r="K29" s="26"/>
      <c r="L29" s="32"/>
      <c r="M29" s="33"/>
    </row>
    <row r="30" spans="1:13">
      <c r="A30" s="3" t="s">
        <v>1</v>
      </c>
      <c r="B30" s="102"/>
      <c r="C30" s="103"/>
      <c r="D30" s="47"/>
      <c r="E30" s="48"/>
      <c r="F30" s="13"/>
      <c r="G30" s="14"/>
      <c r="H30" s="19"/>
      <c r="I30" s="20"/>
      <c r="J30" s="25"/>
      <c r="K30" s="26"/>
      <c r="L30" s="32"/>
      <c r="M30" s="33"/>
    </row>
    <row r="31" spans="1:13">
      <c r="A31" s="4" t="s">
        <v>100</v>
      </c>
      <c r="B31" s="102">
        <v>41.3</v>
      </c>
      <c r="C31" s="104">
        <f>B31</f>
        <v>41.3</v>
      </c>
      <c r="D31" s="47">
        <v>47.6</v>
      </c>
      <c r="E31" s="51">
        <f>D31</f>
        <v>47.6</v>
      </c>
      <c r="F31" s="13">
        <v>34</v>
      </c>
      <c r="G31" s="14">
        <f>F31</f>
        <v>34</v>
      </c>
      <c r="H31" s="19">
        <v>44</v>
      </c>
      <c r="I31" s="20">
        <f>H31</f>
        <v>44</v>
      </c>
      <c r="J31" s="27">
        <v>20</v>
      </c>
      <c r="K31" s="26">
        <f>J31</f>
        <v>20</v>
      </c>
      <c r="L31" s="32">
        <v>40</v>
      </c>
      <c r="M31" s="33">
        <f>L31</f>
        <v>40</v>
      </c>
    </row>
    <row r="32" spans="1:13">
      <c r="A32" s="4" t="s">
        <v>52</v>
      </c>
      <c r="B32" s="102">
        <v>23.5</v>
      </c>
      <c r="C32" s="104">
        <f>C31+B32</f>
        <v>64.8</v>
      </c>
      <c r="D32" s="47">
        <v>19</v>
      </c>
      <c r="E32" s="51">
        <f>E31+D32</f>
        <v>66.599999999999994</v>
      </c>
      <c r="F32" s="13">
        <v>21.3</v>
      </c>
      <c r="G32" s="14">
        <f>G31+F32</f>
        <v>55.3</v>
      </c>
      <c r="H32" s="19">
        <v>15</v>
      </c>
      <c r="I32" s="20">
        <f>I31+H32</f>
        <v>59</v>
      </c>
      <c r="J32" s="27">
        <v>24</v>
      </c>
      <c r="K32" s="26">
        <f>K31+J32</f>
        <v>44</v>
      </c>
      <c r="L32" s="32">
        <v>32</v>
      </c>
      <c r="M32" s="33">
        <f>M31+L32</f>
        <v>72</v>
      </c>
    </row>
    <row r="33" spans="1:13">
      <c r="A33" s="4" t="s">
        <v>48</v>
      </c>
      <c r="B33" s="102">
        <v>5.9</v>
      </c>
      <c r="C33" s="104">
        <f>C32+B33</f>
        <v>70.7</v>
      </c>
      <c r="D33" s="47">
        <v>11.1</v>
      </c>
      <c r="E33" s="51">
        <f>E32+D33</f>
        <v>77.699999999999989</v>
      </c>
      <c r="F33" s="13">
        <v>8.5</v>
      </c>
      <c r="G33" s="14">
        <f>G32+F33</f>
        <v>63.8</v>
      </c>
      <c r="H33" s="19">
        <v>15</v>
      </c>
      <c r="I33" s="20">
        <f>I32+H33</f>
        <v>74</v>
      </c>
      <c r="J33" s="27">
        <v>10.199999999999999</v>
      </c>
      <c r="K33" s="26">
        <f>K32+J33</f>
        <v>54.2</v>
      </c>
      <c r="L33" s="32">
        <v>9.1</v>
      </c>
      <c r="M33" s="33">
        <f>M32+L33</f>
        <v>81.099999999999994</v>
      </c>
    </row>
    <row r="34" spans="1:13">
      <c r="A34" s="4" t="s">
        <v>49</v>
      </c>
      <c r="B34" s="102">
        <v>11.8</v>
      </c>
      <c r="C34" s="104">
        <f>C33+B34</f>
        <v>82.5</v>
      </c>
      <c r="D34" s="47">
        <v>6.3</v>
      </c>
      <c r="E34" s="51">
        <f>E33+D34</f>
        <v>83.999999999999986</v>
      </c>
      <c r="F34" s="13">
        <v>10.6</v>
      </c>
      <c r="G34" s="14">
        <f>G33+F34</f>
        <v>74.399999999999991</v>
      </c>
      <c r="H34" s="19">
        <v>8</v>
      </c>
      <c r="I34" s="20">
        <f>I33+H34</f>
        <v>82</v>
      </c>
      <c r="J34" s="27">
        <v>8.5</v>
      </c>
      <c r="K34" s="26">
        <f>K33+J34</f>
        <v>62.7</v>
      </c>
      <c r="L34" s="32">
        <v>7.69</v>
      </c>
      <c r="M34" s="33">
        <f>M33+L34</f>
        <v>88.789999999999992</v>
      </c>
    </row>
    <row r="35" spans="1:13">
      <c r="A35" s="4" t="s">
        <v>50</v>
      </c>
      <c r="B35" s="102"/>
      <c r="C35" s="104">
        <f>C34+B35</f>
        <v>82.5</v>
      </c>
      <c r="D35" s="47">
        <v>3.2</v>
      </c>
      <c r="E35" s="51">
        <f>E34+D35</f>
        <v>87.199999999999989</v>
      </c>
      <c r="F35" s="13">
        <v>17</v>
      </c>
      <c r="G35" s="14">
        <f>G34+F35</f>
        <v>91.399999999999991</v>
      </c>
      <c r="H35" s="19">
        <v>8</v>
      </c>
      <c r="I35" s="20">
        <f>I34+H35</f>
        <v>90</v>
      </c>
      <c r="J35" s="27">
        <v>21.6</v>
      </c>
      <c r="K35" s="26">
        <f>K34+J35</f>
        <v>84.300000000000011</v>
      </c>
      <c r="L35" s="32">
        <v>8.92</v>
      </c>
      <c r="M35" s="33">
        <f>M34+L35</f>
        <v>97.71</v>
      </c>
    </row>
    <row r="36" spans="1:13">
      <c r="A36" s="4" t="s">
        <v>51</v>
      </c>
      <c r="B36" s="102">
        <v>17.600000000000001</v>
      </c>
      <c r="C36" s="104">
        <f>C35+B36</f>
        <v>100.1</v>
      </c>
      <c r="D36" s="47">
        <v>12.7</v>
      </c>
      <c r="E36" s="51">
        <f>E35+D36</f>
        <v>99.899999999999991</v>
      </c>
      <c r="F36" s="13">
        <v>8.6</v>
      </c>
      <c r="G36" s="14">
        <f>G35+F36</f>
        <v>99.999999999999986</v>
      </c>
      <c r="H36" s="19">
        <v>10</v>
      </c>
      <c r="I36" s="20">
        <f>I35+H36</f>
        <v>100</v>
      </c>
      <c r="J36" s="27">
        <v>16</v>
      </c>
      <c r="K36" s="26">
        <f>K35+J36</f>
        <v>100.30000000000001</v>
      </c>
      <c r="L36" s="32">
        <v>2.31</v>
      </c>
      <c r="M36" s="33">
        <f>M35+L36</f>
        <v>100.02</v>
      </c>
    </row>
    <row r="37" spans="1:13">
      <c r="A37" s="2"/>
      <c r="B37" s="102"/>
      <c r="C37" s="104"/>
      <c r="D37" s="47"/>
      <c r="E37" s="51"/>
      <c r="F37" s="13"/>
      <c r="G37" s="14"/>
      <c r="H37" s="19"/>
      <c r="I37" s="20"/>
      <c r="J37" s="27"/>
      <c r="K37" s="26"/>
      <c r="L37" s="32"/>
      <c r="M37" s="33"/>
    </row>
    <row r="38" spans="1:13" ht="25.5">
      <c r="A38" s="5" t="s">
        <v>2</v>
      </c>
      <c r="B38" s="105"/>
      <c r="C38" s="104"/>
      <c r="D38" s="55"/>
      <c r="E38" s="51"/>
      <c r="F38" s="13"/>
      <c r="G38" s="14"/>
      <c r="H38" s="19"/>
      <c r="I38" s="20"/>
      <c r="J38" s="27"/>
      <c r="K38" s="26"/>
      <c r="L38" s="32"/>
      <c r="M38" s="33"/>
    </row>
    <row r="39" spans="1:13">
      <c r="A39" s="4">
        <v>1</v>
      </c>
      <c r="B39" s="102">
        <v>5.9</v>
      </c>
      <c r="C39" s="104">
        <f>B39</f>
        <v>5.9</v>
      </c>
      <c r="D39" s="47">
        <v>7.9</v>
      </c>
      <c r="E39" s="51">
        <f>D39</f>
        <v>7.9</v>
      </c>
      <c r="F39" s="13">
        <v>6.4</v>
      </c>
      <c r="G39" s="14">
        <f>F39</f>
        <v>6.4</v>
      </c>
      <c r="H39" s="19">
        <v>8</v>
      </c>
      <c r="I39" s="20">
        <f>H39</f>
        <v>8</v>
      </c>
      <c r="J39" s="27">
        <v>1.7241379310344827</v>
      </c>
      <c r="K39" s="26">
        <f>J39</f>
        <v>1.7241379310344827</v>
      </c>
      <c r="L39" s="32">
        <v>7.87</v>
      </c>
      <c r="M39" s="33">
        <f>L39</f>
        <v>7.87</v>
      </c>
    </row>
    <row r="40" spans="1:13">
      <c r="A40" s="4">
        <v>2</v>
      </c>
      <c r="B40" s="102">
        <v>11.8</v>
      </c>
      <c r="C40" s="104">
        <f>C39+B40</f>
        <v>17.700000000000003</v>
      </c>
      <c r="D40" s="47">
        <v>7.9</v>
      </c>
      <c r="E40" s="51">
        <f>E39+D40</f>
        <v>15.8</v>
      </c>
      <c r="F40" s="13">
        <v>4.3</v>
      </c>
      <c r="G40" s="14">
        <f>G39+F40</f>
        <v>10.7</v>
      </c>
      <c r="H40" s="19">
        <v>5</v>
      </c>
      <c r="I40" s="20">
        <f t="shared" ref="I40:I48" si="0">I39+H40</f>
        <v>13</v>
      </c>
      <c r="J40" s="27">
        <v>3.4482758620689653</v>
      </c>
      <c r="K40" s="26">
        <f t="shared" ref="K40:K48" si="1">K39+J40</f>
        <v>5.1724137931034484</v>
      </c>
      <c r="L40" s="32">
        <v>6.74</v>
      </c>
      <c r="M40" s="33">
        <f t="shared" ref="M40:M48" si="2">M39+L40</f>
        <v>14.61</v>
      </c>
    </row>
    <row r="41" spans="1:13">
      <c r="A41" s="4">
        <v>3</v>
      </c>
      <c r="B41" s="102"/>
      <c r="C41" s="104">
        <f t="shared" ref="C41:C48" si="3">C40+B41</f>
        <v>17.700000000000003</v>
      </c>
      <c r="D41" s="47">
        <v>7.9</v>
      </c>
      <c r="E41" s="51">
        <f t="shared" ref="E41:G48" si="4">E40+D41</f>
        <v>23.700000000000003</v>
      </c>
      <c r="F41" s="13">
        <v>6.4</v>
      </c>
      <c r="G41" s="14">
        <f t="shared" si="4"/>
        <v>17.100000000000001</v>
      </c>
      <c r="H41" s="19">
        <v>5</v>
      </c>
      <c r="I41" s="20">
        <f t="shared" si="0"/>
        <v>18</v>
      </c>
      <c r="J41" s="27">
        <v>3.4482758620689653</v>
      </c>
      <c r="K41" s="26">
        <f t="shared" si="1"/>
        <v>8.6206896551724128</v>
      </c>
      <c r="L41" s="32">
        <v>8.99</v>
      </c>
      <c r="M41" s="33">
        <f t="shared" si="2"/>
        <v>23.6</v>
      </c>
    </row>
    <row r="42" spans="1:13">
      <c r="A42" s="4">
        <v>4</v>
      </c>
      <c r="B42" s="102">
        <v>5.9</v>
      </c>
      <c r="C42" s="104">
        <f t="shared" si="3"/>
        <v>23.6</v>
      </c>
      <c r="D42" s="47">
        <v>12.7</v>
      </c>
      <c r="E42" s="51">
        <f t="shared" si="4"/>
        <v>36.400000000000006</v>
      </c>
      <c r="F42" s="13">
        <v>4.3</v>
      </c>
      <c r="G42" s="14">
        <f t="shared" si="4"/>
        <v>21.400000000000002</v>
      </c>
      <c r="H42" s="19">
        <v>5</v>
      </c>
      <c r="I42" s="20">
        <f t="shared" si="0"/>
        <v>23</v>
      </c>
      <c r="J42" s="27">
        <v>6.8965517241379306</v>
      </c>
      <c r="K42" s="26">
        <f t="shared" si="1"/>
        <v>15.517241379310343</v>
      </c>
      <c r="L42" s="32">
        <v>1.1200000000000001</v>
      </c>
      <c r="M42" s="33">
        <f t="shared" si="2"/>
        <v>24.720000000000002</v>
      </c>
    </row>
    <row r="43" spans="1:13">
      <c r="A43" s="4">
        <v>5</v>
      </c>
      <c r="B43" s="102">
        <v>5.9</v>
      </c>
      <c r="C43" s="104">
        <f t="shared" si="3"/>
        <v>29.5</v>
      </c>
      <c r="D43" s="47">
        <v>0</v>
      </c>
      <c r="E43" s="51">
        <f t="shared" si="4"/>
        <v>36.400000000000006</v>
      </c>
      <c r="F43" s="13">
        <v>14.9</v>
      </c>
      <c r="G43" s="14">
        <f t="shared" si="4"/>
        <v>36.300000000000004</v>
      </c>
      <c r="H43" s="19">
        <v>10</v>
      </c>
      <c r="I43" s="20">
        <f t="shared" si="0"/>
        <v>33</v>
      </c>
      <c r="J43" s="27">
        <v>12.068965517241379</v>
      </c>
      <c r="K43" s="26">
        <f t="shared" si="1"/>
        <v>27.586206896551722</v>
      </c>
      <c r="L43" s="32">
        <v>12.36</v>
      </c>
      <c r="M43" s="33">
        <f t="shared" si="2"/>
        <v>37.08</v>
      </c>
    </row>
    <row r="44" spans="1:13">
      <c r="A44" s="4">
        <v>6</v>
      </c>
      <c r="B44" s="102">
        <v>11.8</v>
      </c>
      <c r="C44" s="104">
        <f t="shared" si="3"/>
        <v>41.3</v>
      </c>
      <c r="D44" s="47">
        <v>6.3</v>
      </c>
      <c r="E44" s="51">
        <f t="shared" si="4"/>
        <v>42.7</v>
      </c>
      <c r="F44" s="13">
        <v>8.5</v>
      </c>
      <c r="G44" s="14">
        <f t="shared" si="4"/>
        <v>44.800000000000004</v>
      </c>
      <c r="H44" s="19">
        <v>10</v>
      </c>
      <c r="I44" s="20">
        <f t="shared" si="0"/>
        <v>43</v>
      </c>
      <c r="J44" s="27">
        <v>3.4482758620689653</v>
      </c>
      <c r="K44" s="26">
        <f t="shared" si="1"/>
        <v>31.034482758620687</v>
      </c>
      <c r="L44" s="32">
        <v>5.62</v>
      </c>
      <c r="M44" s="33">
        <f t="shared" si="2"/>
        <v>42.699999999999996</v>
      </c>
    </row>
    <row r="45" spans="1:13">
      <c r="A45" s="4">
        <v>7</v>
      </c>
      <c r="B45" s="102">
        <v>11.8</v>
      </c>
      <c r="C45" s="104">
        <f t="shared" si="3"/>
        <v>53.099999999999994</v>
      </c>
      <c r="D45" s="47">
        <v>12.7</v>
      </c>
      <c r="E45" s="51">
        <f t="shared" si="4"/>
        <v>55.400000000000006</v>
      </c>
      <c r="F45" s="13">
        <v>12.8</v>
      </c>
      <c r="G45" s="14">
        <f t="shared" si="4"/>
        <v>57.600000000000009</v>
      </c>
      <c r="H45" s="19">
        <v>18</v>
      </c>
      <c r="I45" s="20">
        <f t="shared" si="0"/>
        <v>61</v>
      </c>
      <c r="J45" s="27">
        <v>15.517241379310345</v>
      </c>
      <c r="K45" s="26">
        <f t="shared" si="1"/>
        <v>46.551724137931032</v>
      </c>
      <c r="L45" s="32">
        <v>8.99</v>
      </c>
      <c r="M45" s="33">
        <f t="shared" si="2"/>
        <v>51.69</v>
      </c>
    </row>
    <row r="46" spans="1:13">
      <c r="A46" s="4">
        <v>8</v>
      </c>
      <c r="B46" s="102">
        <v>11.8</v>
      </c>
      <c r="C46" s="104">
        <f t="shared" si="3"/>
        <v>64.899999999999991</v>
      </c>
      <c r="D46" s="47">
        <v>20.6</v>
      </c>
      <c r="E46" s="51">
        <f t="shared" si="4"/>
        <v>76</v>
      </c>
      <c r="F46" s="13">
        <v>12.8</v>
      </c>
      <c r="G46" s="14">
        <f t="shared" si="4"/>
        <v>70.400000000000006</v>
      </c>
      <c r="H46" s="19">
        <v>21</v>
      </c>
      <c r="I46" s="20">
        <f t="shared" si="0"/>
        <v>82</v>
      </c>
      <c r="J46" s="27">
        <v>20.689655172413794</v>
      </c>
      <c r="K46" s="26">
        <f t="shared" si="1"/>
        <v>67.241379310344826</v>
      </c>
      <c r="L46" s="32">
        <v>19.100000000000001</v>
      </c>
      <c r="M46" s="33">
        <f t="shared" si="2"/>
        <v>70.789999999999992</v>
      </c>
    </row>
    <row r="47" spans="1:13">
      <c r="A47" s="4">
        <v>9</v>
      </c>
      <c r="B47" s="102">
        <v>11.8</v>
      </c>
      <c r="C47" s="104">
        <f t="shared" si="3"/>
        <v>76.699999999999989</v>
      </c>
      <c r="D47" s="47">
        <v>11.1</v>
      </c>
      <c r="E47" s="51">
        <f t="shared" si="4"/>
        <v>87.1</v>
      </c>
      <c r="F47" s="13">
        <v>23.4</v>
      </c>
      <c r="G47" s="14">
        <f t="shared" si="4"/>
        <v>93.800000000000011</v>
      </c>
      <c r="H47" s="19">
        <v>10</v>
      </c>
      <c r="I47" s="20">
        <f t="shared" si="0"/>
        <v>92</v>
      </c>
      <c r="J47" s="27">
        <v>17.241379310344829</v>
      </c>
      <c r="K47" s="26">
        <f t="shared" si="1"/>
        <v>84.482758620689651</v>
      </c>
      <c r="L47" s="32">
        <v>10.11</v>
      </c>
      <c r="M47" s="33">
        <f t="shared" si="2"/>
        <v>80.899999999999991</v>
      </c>
    </row>
    <row r="48" spans="1:13">
      <c r="A48" s="4">
        <v>10</v>
      </c>
      <c r="B48" s="102"/>
      <c r="C48" s="104">
        <f t="shared" si="3"/>
        <v>76.699999999999989</v>
      </c>
      <c r="D48" s="47">
        <v>12.7</v>
      </c>
      <c r="E48" s="51">
        <f t="shared" si="4"/>
        <v>99.8</v>
      </c>
      <c r="F48" s="13">
        <v>6.4</v>
      </c>
      <c r="G48" s="14">
        <f t="shared" si="4"/>
        <v>100.20000000000002</v>
      </c>
      <c r="H48" s="19">
        <v>8</v>
      </c>
      <c r="I48" s="20">
        <f t="shared" si="0"/>
        <v>100</v>
      </c>
      <c r="J48" s="27">
        <v>15.517241379310345</v>
      </c>
      <c r="K48" s="26">
        <f t="shared" si="1"/>
        <v>100</v>
      </c>
      <c r="L48" s="32">
        <v>19.100000000000001</v>
      </c>
      <c r="M48" s="33">
        <f t="shared" si="2"/>
        <v>100</v>
      </c>
    </row>
    <row r="49" spans="1:13">
      <c r="A49" s="3"/>
      <c r="B49" s="102"/>
      <c r="C49" s="104"/>
      <c r="D49" s="47"/>
      <c r="E49" s="51"/>
      <c r="F49" s="13"/>
      <c r="G49" s="14"/>
      <c r="H49" s="19"/>
      <c r="I49" s="20"/>
      <c r="J49" s="27"/>
      <c r="K49" s="26"/>
      <c r="L49" s="32"/>
      <c r="M49" s="33"/>
    </row>
    <row r="50" spans="1:13" ht="25.5">
      <c r="A50" s="5" t="s">
        <v>3</v>
      </c>
      <c r="B50" s="105"/>
      <c r="C50" s="104"/>
      <c r="D50" s="55"/>
      <c r="E50" s="51"/>
      <c r="F50" s="13"/>
      <c r="G50" s="14"/>
      <c r="H50" s="19"/>
      <c r="I50" s="20"/>
      <c r="J50" s="27"/>
      <c r="K50" s="26"/>
      <c r="L50" s="32"/>
      <c r="M50" s="33"/>
    </row>
    <row r="51" spans="1:13">
      <c r="A51" s="4">
        <v>1</v>
      </c>
      <c r="B51" s="102">
        <v>5.9</v>
      </c>
      <c r="C51" s="104">
        <f>B51</f>
        <v>5.9</v>
      </c>
      <c r="D51" s="47">
        <v>6.3</v>
      </c>
      <c r="E51" s="51">
        <f>D51</f>
        <v>6.3</v>
      </c>
      <c r="F51" s="13">
        <v>2.1</v>
      </c>
      <c r="G51" s="14">
        <f>F51</f>
        <v>2.1</v>
      </c>
      <c r="H51" s="19">
        <v>0</v>
      </c>
      <c r="I51" s="20">
        <f>H51</f>
        <v>0</v>
      </c>
      <c r="J51" s="27">
        <v>0</v>
      </c>
      <c r="K51" s="26">
        <f>J51</f>
        <v>0</v>
      </c>
      <c r="L51" s="32">
        <v>5.13</v>
      </c>
      <c r="M51" s="33">
        <f>L51</f>
        <v>5.13</v>
      </c>
    </row>
    <row r="52" spans="1:13">
      <c r="A52" s="4">
        <v>2</v>
      </c>
      <c r="B52" s="102">
        <v>11.8</v>
      </c>
      <c r="C52" s="104">
        <f>C51+B52</f>
        <v>17.700000000000003</v>
      </c>
      <c r="D52" s="47">
        <v>9.5</v>
      </c>
      <c r="E52" s="51">
        <f>E51+D52</f>
        <v>15.8</v>
      </c>
      <c r="F52" s="13">
        <v>4.3</v>
      </c>
      <c r="G52" s="14">
        <f>G51+F52</f>
        <v>6.4</v>
      </c>
      <c r="H52" s="19">
        <v>5</v>
      </c>
      <c r="I52" s="20">
        <f t="shared" ref="I52:I60" si="5">I51+H52</f>
        <v>5</v>
      </c>
      <c r="J52" s="27">
        <v>8.6206896551724146</v>
      </c>
      <c r="K52" s="26">
        <f t="shared" ref="K52:K60" si="6">K51+J52</f>
        <v>8.6206896551724146</v>
      </c>
      <c r="L52" s="32">
        <v>7.59</v>
      </c>
      <c r="M52" s="33">
        <f t="shared" ref="M52:M60" si="7">M51+L52</f>
        <v>12.719999999999999</v>
      </c>
    </row>
    <row r="53" spans="1:13">
      <c r="A53" s="4">
        <v>3</v>
      </c>
      <c r="B53" s="102">
        <v>5.9</v>
      </c>
      <c r="C53" s="104">
        <f t="shared" ref="C53:C60" si="8">C52+B53</f>
        <v>23.6</v>
      </c>
      <c r="D53" s="47">
        <v>15.9</v>
      </c>
      <c r="E53" s="51">
        <f t="shared" ref="E53:G60" si="9">E52+D53</f>
        <v>31.700000000000003</v>
      </c>
      <c r="F53" s="13">
        <v>6.4</v>
      </c>
      <c r="G53" s="14">
        <f t="shared" si="9"/>
        <v>12.8</v>
      </c>
      <c r="H53" s="19">
        <v>8</v>
      </c>
      <c r="I53" s="20">
        <f t="shared" si="5"/>
        <v>13</v>
      </c>
      <c r="J53" s="27">
        <v>3.4482758620689653</v>
      </c>
      <c r="K53" s="26">
        <f t="shared" si="6"/>
        <v>12.068965517241381</v>
      </c>
      <c r="L53" s="32">
        <v>10.26</v>
      </c>
      <c r="M53" s="33">
        <f t="shared" si="7"/>
        <v>22.979999999999997</v>
      </c>
    </row>
    <row r="54" spans="1:13">
      <c r="A54" s="4">
        <v>4</v>
      </c>
      <c r="B54" s="102">
        <v>11.8</v>
      </c>
      <c r="C54" s="104">
        <f t="shared" si="8"/>
        <v>35.400000000000006</v>
      </c>
      <c r="D54" s="47">
        <v>4.8</v>
      </c>
      <c r="E54" s="51">
        <f t="shared" si="9"/>
        <v>36.5</v>
      </c>
      <c r="F54" s="13">
        <v>4.3</v>
      </c>
      <c r="G54" s="14">
        <f t="shared" si="9"/>
        <v>17.100000000000001</v>
      </c>
      <c r="H54" s="19">
        <v>0</v>
      </c>
      <c r="I54" s="20">
        <f t="shared" si="5"/>
        <v>13</v>
      </c>
      <c r="J54" s="27">
        <v>13.793103448275861</v>
      </c>
      <c r="K54" s="26">
        <f t="shared" si="6"/>
        <v>25.862068965517242</v>
      </c>
      <c r="L54" s="32">
        <v>2.56</v>
      </c>
      <c r="M54" s="33">
        <f t="shared" si="7"/>
        <v>25.539999999999996</v>
      </c>
    </row>
    <row r="55" spans="1:13">
      <c r="A55" s="4">
        <v>5</v>
      </c>
      <c r="B55" s="102">
        <v>17.600000000000001</v>
      </c>
      <c r="C55" s="104">
        <f t="shared" si="8"/>
        <v>53.000000000000007</v>
      </c>
      <c r="D55" s="47">
        <v>6.3</v>
      </c>
      <c r="E55" s="51">
        <f t="shared" si="9"/>
        <v>42.8</v>
      </c>
      <c r="F55" s="13">
        <v>14.9</v>
      </c>
      <c r="G55" s="14">
        <f t="shared" si="9"/>
        <v>32</v>
      </c>
      <c r="H55" s="19">
        <v>5</v>
      </c>
      <c r="I55" s="20">
        <f t="shared" si="5"/>
        <v>18</v>
      </c>
      <c r="J55" s="27">
        <v>13.793103448275861</v>
      </c>
      <c r="K55" s="26">
        <f t="shared" si="6"/>
        <v>39.655172413793103</v>
      </c>
      <c r="L55" s="32">
        <v>5.98</v>
      </c>
      <c r="M55" s="33">
        <f t="shared" si="7"/>
        <v>31.519999999999996</v>
      </c>
    </row>
    <row r="56" spans="1:13">
      <c r="A56" s="4">
        <v>6</v>
      </c>
      <c r="B56" s="102"/>
      <c r="C56" s="104">
        <f t="shared" si="8"/>
        <v>53.000000000000007</v>
      </c>
      <c r="D56" s="47">
        <v>11.1</v>
      </c>
      <c r="E56" s="51">
        <f t="shared" si="9"/>
        <v>53.9</v>
      </c>
      <c r="F56" s="13">
        <v>12.8</v>
      </c>
      <c r="G56" s="14">
        <f t="shared" si="9"/>
        <v>44.8</v>
      </c>
      <c r="H56" s="19">
        <v>5</v>
      </c>
      <c r="I56" s="20">
        <f t="shared" si="5"/>
        <v>23</v>
      </c>
      <c r="J56" s="27">
        <v>5.1724137931034484</v>
      </c>
      <c r="K56" s="26">
        <f t="shared" si="6"/>
        <v>44.827586206896555</v>
      </c>
      <c r="L56" s="32">
        <v>3.42</v>
      </c>
      <c r="M56" s="33">
        <f t="shared" si="7"/>
        <v>34.94</v>
      </c>
    </row>
    <row r="57" spans="1:13">
      <c r="A57" s="4">
        <v>7</v>
      </c>
      <c r="B57" s="102">
        <v>5.9</v>
      </c>
      <c r="C57" s="104">
        <f t="shared" si="8"/>
        <v>58.900000000000006</v>
      </c>
      <c r="D57" s="47">
        <v>4.8</v>
      </c>
      <c r="E57" s="51">
        <f t="shared" si="9"/>
        <v>58.699999999999996</v>
      </c>
      <c r="F57" s="13">
        <v>17</v>
      </c>
      <c r="G57" s="14">
        <f t="shared" si="9"/>
        <v>61.8</v>
      </c>
      <c r="H57" s="19">
        <v>15</v>
      </c>
      <c r="I57" s="20">
        <f t="shared" si="5"/>
        <v>38</v>
      </c>
      <c r="J57" s="27">
        <v>15.517241379310345</v>
      </c>
      <c r="K57" s="26">
        <f t="shared" si="6"/>
        <v>60.344827586206904</v>
      </c>
      <c r="L57" s="32">
        <v>13.68</v>
      </c>
      <c r="M57" s="33">
        <f t="shared" si="7"/>
        <v>48.62</v>
      </c>
    </row>
    <row r="58" spans="1:13">
      <c r="A58" s="4">
        <v>8</v>
      </c>
      <c r="B58" s="102"/>
      <c r="C58" s="104">
        <f t="shared" si="8"/>
        <v>58.900000000000006</v>
      </c>
      <c r="D58" s="47">
        <v>14.3</v>
      </c>
      <c r="E58" s="51">
        <f t="shared" si="9"/>
        <v>73</v>
      </c>
      <c r="F58" s="13">
        <v>10.6</v>
      </c>
      <c r="G58" s="14">
        <f t="shared" si="9"/>
        <v>72.399999999999991</v>
      </c>
      <c r="H58" s="19">
        <v>18</v>
      </c>
      <c r="I58" s="20">
        <f t="shared" si="5"/>
        <v>56</v>
      </c>
      <c r="J58" s="27">
        <v>12.068965517241379</v>
      </c>
      <c r="K58" s="26">
        <f t="shared" si="6"/>
        <v>72.413793103448285</v>
      </c>
      <c r="L58" s="32">
        <v>16.239999999999998</v>
      </c>
      <c r="M58" s="33">
        <f t="shared" si="7"/>
        <v>64.86</v>
      </c>
    </row>
    <row r="59" spans="1:13">
      <c r="A59" s="4">
        <v>9</v>
      </c>
      <c r="B59" s="102">
        <v>17.600000000000001</v>
      </c>
      <c r="C59" s="104">
        <f t="shared" si="8"/>
        <v>76.5</v>
      </c>
      <c r="D59" s="47">
        <v>6.3</v>
      </c>
      <c r="E59" s="51">
        <f t="shared" si="9"/>
        <v>79.3</v>
      </c>
      <c r="F59" s="13">
        <v>10.6</v>
      </c>
      <c r="G59" s="14">
        <f t="shared" si="9"/>
        <v>82.999999999999986</v>
      </c>
      <c r="H59" s="19">
        <v>18</v>
      </c>
      <c r="I59" s="20">
        <f t="shared" si="5"/>
        <v>74</v>
      </c>
      <c r="J59" s="27">
        <v>6.8965517241379306</v>
      </c>
      <c r="K59" s="26">
        <f t="shared" si="6"/>
        <v>79.310344827586221</v>
      </c>
      <c r="L59" s="32">
        <v>6.84</v>
      </c>
      <c r="M59" s="33">
        <f t="shared" si="7"/>
        <v>71.7</v>
      </c>
    </row>
    <row r="60" spans="1:13">
      <c r="A60" s="4">
        <v>10</v>
      </c>
      <c r="B60" s="102">
        <v>23.5</v>
      </c>
      <c r="C60" s="104">
        <f t="shared" si="8"/>
        <v>100</v>
      </c>
      <c r="D60" s="47">
        <v>20.6</v>
      </c>
      <c r="E60" s="51">
        <f t="shared" si="9"/>
        <v>99.9</v>
      </c>
      <c r="F60" s="13">
        <v>17</v>
      </c>
      <c r="G60" s="14">
        <f t="shared" si="9"/>
        <v>99.999999999999986</v>
      </c>
      <c r="H60" s="19">
        <v>26</v>
      </c>
      <c r="I60" s="20">
        <f t="shared" si="5"/>
        <v>100</v>
      </c>
      <c r="J60" s="27">
        <v>20.689655172413794</v>
      </c>
      <c r="K60" s="26">
        <f t="shared" si="6"/>
        <v>100.00000000000001</v>
      </c>
      <c r="L60" s="32">
        <v>28.21</v>
      </c>
      <c r="M60" s="33">
        <f t="shared" si="7"/>
        <v>99.91</v>
      </c>
    </row>
    <row r="61" spans="1:13">
      <c r="A61" s="3"/>
      <c r="B61" s="102"/>
      <c r="C61" s="104"/>
      <c r="D61" s="47"/>
      <c r="E61" s="51"/>
      <c r="F61" s="13"/>
      <c r="G61" s="14"/>
      <c r="H61" s="19"/>
      <c r="I61" s="20"/>
      <c r="J61" s="27"/>
      <c r="K61" s="26"/>
      <c r="L61" s="32"/>
      <c r="M61" s="33"/>
    </row>
    <row r="62" spans="1:13" ht="25.5">
      <c r="A62" s="5" t="s">
        <v>4</v>
      </c>
      <c r="B62" s="105"/>
      <c r="C62" s="104"/>
      <c r="D62" s="55"/>
      <c r="E62" s="51"/>
      <c r="F62" s="13"/>
      <c r="G62" s="14"/>
      <c r="H62" s="19"/>
      <c r="I62" s="20"/>
      <c r="J62" s="27"/>
      <c r="K62" s="26"/>
      <c r="L62" s="32"/>
      <c r="M62" s="33"/>
    </row>
    <row r="63" spans="1:13">
      <c r="A63" s="4">
        <v>1</v>
      </c>
      <c r="B63" s="102">
        <v>5.9</v>
      </c>
      <c r="C63" s="104">
        <f>B63</f>
        <v>5.9</v>
      </c>
      <c r="D63" s="47">
        <v>3.2</v>
      </c>
      <c r="E63" s="51">
        <f>D63</f>
        <v>3.2</v>
      </c>
      <c r="F63" s="13">
        <v>2.1</v>
      </c>
      <c r="G63" s="14">
        <f>F63</f>
        <v>2.1</v>
      </c>
      <c r="H63" s="19">
        <v>0</v>
      </c>
      <c r="I63" s="20">
        <f>H63</f>
        <v>0</v>
      </c>
      <c r="J63" s="27">
        <v>0</v>
      </c>
      <c r="K63" s="26">
        <f>J63</f>
        <v>0</v>
      </c>
      <c r="L63" s="32">
        <v>1.57</v>
      </c>
      <c r="M63" s="33">
        <f>L63</f>
        <v>1.57</v>
      </c>
    </row>
    <row r="64" spans="1:13">
      <c r="A64" s="4">
        <v>2</v>
      </c>
      <c r="B64" s="102">
        <v>11.8</v>
      </c>
      <c r="C64" s="104">
        <f>C63+B64</f>
        <v>17.700000000000003</v>
      </c>
      <c r="D64" s="47">
        <v>1.6</v>
      </c>
      <c r="E64" s="51">
        <f>E63+D64</f>
        <v>4.8000000000000007</v>
      </c>
      <c r="F64" s="13">
        <v>2.1</v>
      </c>
      <c r="G64" s="14">
        <f>G63+F64</f>
        <v>4.2</v>
      </c>
      <c r="H64" s="19">
        <v>3</v>
      </c>
      <c r="I64" s="20">
        <f t="shared" ref="I64:I72" si="10">I63+H64</f>
        <v>3</v>
      </c>
      <c r="J64" s="27">
        <v>3.4482758620689653</v>
      </c>
      <c r="K64" s="26">
        <f t="shared" ref="K64:K72" si="11">K63+J64</f>
        <v>3.4482758620689653</v>
      </c>
      <c r="L64" s="32">
        <v>4.72</v>
      </c>
      <c r="M64" s="33">
        <f t="shared" ref="M64:M72" si="12">M63+L64</f>
        <v>6.29</v>
      </c>
    </row>
    <row r="65" spans="1:13">
      <c r="A65" s="4">
        <v>3</v>
      </c>
      <c r="B65" s="102"/>
      <c r="C65" s="104">
        <f t="shared" ref="C65:C72" si="13">C64+B65</f>
        <v>17.700000000000003</v>
      </c>
      <c r="D65" s="47">
        <v>6.3</v>
      </c>
      <c r="E65" s="51">
        <f t="shared" ref="E65:G72" si="14">E64+D65</f>
        <v>11.100000000000001</v>
      </c>
      <c r="F65" s="13">
        <v>2.1</v>
      </c>
      <c r="G65" s="14">
        <f t="shared" si="14"/>
        <v>6.3000000000000007</v>
      </c>
      <c r="H65" s="19">
        <v>5</v>
      </c>
      <c r="I65" s="20">
        <f t="shared" si="10"/>
        <v>8</v>
      </c>
      <c r="J65" s="27">
        <v>3.4482758620689653</v>
      </c>
      <c r="K65" s="26">
        <f t="shared" si="11"/>
        <v>6.8965517241379306</v>
      </c>
      <c r="L65" s="32">
        <v>3.94</v>
      </c>
      <c r="M65" s="33">
        <f t="shared" si="12"/>
        <v>10.23</v>
      </c>
    </row>
    <row r="66" spans="1:13">
      <c r="A66" s="4">
        <v>4</v>
      </c>
      <c r="B66" s="102">
        <v>5.9</v>
      </c>
      <c r="C66" s="104">
        <f t="shared" si="13"/>
        <v>23.6</v>
      </c>
      <c r="D66" s="47">
        <v>9.5</v>
      </c>
      <c r="E66" s="51">
        <f t="shared" si="14"/>
        <v>20.6</v>
      </c>
      <c r="F66" s="13">
        <v>4.3</v>
      </c>
      <c r="G66" s="14">
        <f t="shared" si="14"/>
        <v>10.600000000000001</v>
      </c>
      <c r="H66" s="19">
        <v>0</v>
      </c>
      <c r="I66" s="20">
        <f t="shared" si="10"/>
        <v>8</v>
      </c>
      <c r="J66" s="27">
        <v>1.7241379310344827</v>
      </c>
      <c r="K66" s="26">
        <f t="shared" si="11"/>
        <v>8.6206896551724128</v>
      </c>
      <c r="L66" s="32">
        <v>4.72</v>
      </c>
      <c r="M66" s="33">
        <f t="shared" si="12"/>
        <v>14.95</v>
      </c>
    </row>
    <row r="67" spans="1:13">
      <c r="A67" s="4">
        <v>5</v>
      </c>
      <c r="B67" s="102">
        <v>5.9</v>
      </c>
      <c r="C67" s="104">
        <f t="shared" si="13"/>
        <v>29.5</v>
      </c>
      <c r="D67" s="47">
        <v>9.5</v>
      </c>
      <c r="E67" s="51">
        <f t="shared" si="14"/>
        <v>30.1</v>
      </c>
      <c r="F67" s="13">
        <v>8.5</v>
      </c>
      <c r="G67" s="14">
        <f t="shared" si="14"/>
        <v>19.100000000000001</v>
      </c>
      <c r="H67" s="19">
        <v>5</v>
      </c>
      <c r="I67" s="20">
        <f t="shared" si="10"/>
        <v>13</v>
      </c>
      <c r="J67" s="27">
        <v>8.6206896551724146</v>
      </c>
      <c r="K67" s="26">
        <f t="shared" si="11"/>
        <v>17.241379310344826</v>
      </c>
      <c r="L67" s="32">
        <v>9.4499999999999993</v>
      </c>
      <c r="M67" s="33">
        <f t="shared" si="12"/>
        <v>24.4</v>
      </c>
    </row>
    <row r="68" spans="1:13">
      <c r="A68" s="4">
        <v>6</v>
      </c>
      <c r="B68" s="102"/>
      <c r="C68" s="104">
        <f t="shared" si="13"/>
        <v>29.5</v>
      </c>
      <c r="D68" s="47">
        <v>7.9</v>
      </c>
      <c r="E68" s="51">
        <f t="shared" si="14"/>
        <v>38</v>
      </c>
      <c r="F68" s="13">
        <v>8.5</v>
      </c>
      <c r="G68" s="14">
        <f t="shared" si="14"/>
        <v>27.6</v>
      </c>
      <c r="H68" s="19">
        <v>13</v>
      </c>
      <c r="I68" s="20">
        <f t="shared" si="10"/>
        <v>26</v>
      </c>
      <c r="J68" s="27">
        <v>3.4482758620689653</v>
      </c>
      <c r="K68" s="26">
        <f t="shared" si="11"/>
        <v>20.68965517241379</v>
      </c>
      <c r="L68" s="32">
        <v>11.02</v>
      </c>
      <c r="M68" s="33">
        <f t="shared" si="12"/>
        <v>35.42</v>
      </c>
    </row>
    <row r="69" spans="1:13">
      <c r="A69" s="4">
        <v>7</v>
      </c>
      <c r="B69" s="102">
        <v>5.9</v>
      </c>
      <c r="C69" s="104">
        <f t="shared" si="13"/>
        <v>35.4</v>
      </c>
      <c r="D69" s="47">
        <v>14.3</v>
      </c>
      <c r="E69" s="51">
        <f t="shared" si="14"/>
        <v>52.3</v>
      </c>
      <c r="F69" s="13">
        <v>21.3</v>
      </c>
      <c r="G69" s="14">
        <f t="shared" si="14"/>
        <v>48.900000000000006</v>
      </c>
      <c r="H69" s="19">
        <v>13</v>
      </c>
      <c r="I69" s="20">
        <f t="shared" si="10"/>
        <v>39</v>
      </c>
      <c r="J69" s="27">
        <v>8.6206896551724146</v>
      </c>
      <c r="K69" s="26">
        <f t="shared" si="11"/>
        <v>29.310344827586206</v>
      </c>
      <c r="L69" s="32">
        <v>10.24</v>
      </c>
      <c r="M69" s="33">
        <f t="shared" si="12"/>
        <v>45.660000000000004</v>
      </c>
    </row>
    <row r="70" spans="1:13">
      <c r="A70" s="4">
        <v>8</v>
      </c>
      <c r="B70" s="102">
        <v>17.600000000000001</v>
      </c>
      <c r="C70" s="104">
        <f t="shared" si="13"/>
        <v>53</v>
      </c>
      <c r="D70" s="47">
        <v>20.6</v>
      </c>
      <c r="E70" s="51">
        <f t="shared" si="14"/>
        <v>72.900000000000006</v>
      </c>
      <c r="F70" s="13">
        <v>8.5</v>
      </c>
      <c r="G70" s="14">
        <f t="shared" si="14"/>
        <v>57.400000000000006</v>
      </c>
      <c r="H70" s="19">
        <v>18</v>
      </c>
      <c r="I70" s="20">
        <f t="shared" si="10"/>
        <v>57</v>
      </c>
      <c r="J70" s="27">
        <v>24.137931034482758</v>
      </c>
      <c r="K70" s="26">
        <f t="shared" si="11"/>
        <v>53.448275862068968</v>
      </c>
      <c r="L70" s="32">
        <v>18.899999999999999</v>
      </c>
      <c r="M70" s="33">
        <f t="shared" si="12"/>
        <v>64.56</v>
      </c>
    </row>
    <row r="71" spans="1:13">
      <c r="A71" s="4">
        <v>9</v>
      </c>
      <c r="B71" s="102">
        <v>29.4</v>
      </c>
      <c r="C71" s="104">
        <f t="shared" si="13"/>
        <v>82.4</v>
      </c>
      <c r="D71" s="47">
        <v>15.9</v>
      </c>
      <c r="E71" s="51">
        <f t="shared" si="14"/>
        <v>88.800000000000011</v>
      </c>
      <c r="F71" s="13">
        <v>23.4</v>
      </c>
      <c r="G71" s="14">
        <f t="shared" si="14"/>
        <v>80.800000000000011</v>
      </c>
      <c r="H71" s="19">
        <v>21</v>
      </c>
      <c r="I71" s="20">
        <f t="shared" si="10"/>
        <v>78</v>
      </c>
      <c r="J71" s="27">
        <v>22.413793103448278</v>
      </c>
      <c r="K71" s="26">
        <f t="shared" si="11"/>
        <v>75.862068965517238</v>
      </c>
      <c r="L71" s="32">
        <v>14.17</v>
      </c>
      <c r="M71" s="33">
        <f t="shared" si="12"/>
        <v>78.73</v>
      </c>
    </row>
    <row r="72" spans="1:13">
      <c r="A72" s="4">
        <v>10</v>
      </c>
      <c r="B72" s="102">
        <v>17.600000000000001</v>
      </c>
      <c r="C72" s="104">
        <f t="shared" si="13"/>
        <v>100</v>
      </c>
      <c r="D72" s="47">
        <v>11.1</v>
      </c>
      <c r="E72" s="51">
        <f t="shared" si="14"/>
        <v>99.9</v>
      </c>
      <c r="F72" s="13">
        <v>19.2</v>
      </c>
      <c r="G72" s="14">
        <f t="shared" si="14"/>
        <v>100.00000000000001</v>
      </c>
      <c r="H72" s="19">
        <v>23</v>
      </c>
      <c r="I72" s="20">
        <f t="shared" si="10"/>
        <v>101</v>
      </c>
      <c r="J72" s="27">
        <v>24.137931034482758</v>
      </c>
      <c r="K72" s="26">
        <f t="shared" si="11"/>
        <v>100</v>
      </c>
      <c r="L72" s="32">
        <v>21.26</v>
      </c>
      <c r="M72" s="33">
        <f t="shared" si="12"/>
        <v>99.990000000000009</v>
      </c>
    </row>
    <row r="73" spans="1:13">
      <c r="A73" s="3"/>
      <c r="B73" s="102"/>
      <c r="C73" s="104"/>
      <c r="D73" s="47"/>
      <c r="E73" s="51"/>
      <c r="F73" s="13"/>
      <c r="G73" s="14"/>
      <c r="H73" s="19"/>
      <c r="I73" s="20"/>
      <c r="J73" s="27"/>
      <c r="K73" s="26"/>
      <c r="L73" s="32"/>
      <c r="M73" s="33"/>
    </row>
    <row r="74" spans="1:13" ht="25.5">
      <c r="A74" s="5" t="s">
        <v>5</v>
      </c>
      <c r="B74" s="105"/>
      <c r="C74" s="104"/>
      <c r="D74" s="55"/>
      <c r="E74" s="51"/>
      <c r="F74" s="13"/>
      <c r="G74" s="14"/>
      <c r="H74" s="19"/>
      <c r="I74" s="20"/>
      <c r="J74" s="27"/>
      <c r="K74" s="26"/>
      <c r="L74" s="32"/>
      <c r="M74" s="33"/>
    </row>
    <row r="75" spans="1:13">
      <c r="A75" s="4">
        <v>1</v>
      </c>
      <c r="B75" s="102"/>
      <c r="C75" s="104">
        <f>B75</f>
        <v>0</v>
      </c>
      <c r="D75" s="47">
        <v>3.2</v>
      </c>
      <c r="E75" s="51">
        <f>D75</f>
        <v>3.2</v>
      </c>
      <c r="F75" s="13">
        <v>0</v>
      </c>
      <c r="G75" s="14">
        <f>F75</f>
        <v>0</v>
      </c>
      <c r="H75" s="19">
        <v>0</v>
      </c>
      <c r="I75" s="20">
        <f>H75</f>
        <v>0</v>
      </c>
      <c r="J75" s="27">
        <v>1.7241379310344827</v>
      </c>
      <c r="K75" s="26">
        <f>J75</f>
        <v>1.7241379310344827</v>
      </c>
      <c r="L75" s="32">
        <v>4.76</v>
      </c>
      <c r="M75" s="33">
        <f>L75</f>
        <v>4.76</v>
      </c>
    </row>
    <row r="76" spans="1:13">
      <c r="A76" s="4">
        <v>2</v>
      </c>
      <c r="B76" s="102">
        <v>23.5</v>
      </c>
      <c r="C76" s="104">
        <f>C75+B76</f>
        <v>23.5</v>
      </c>
      <c r="D76" s="47">
        <v>7.9</v>
      </c>
      <c r="E76" s="51">
        <f>E75+D76</f>
        <v>11.100000000000001</v>
      </c>
      <c r="F76" s="13">
        <v>2.1</v>
      </c>
      <c r="G76" s="14">
        <f>G75+F76</f>
        <v>2.1</v>
      </c>
      <c r="H76" s="19">
        <v>0</v>
      </c>
      <c r="I76" s="20">
        <f t="shared" ref="I76:I84" si="15">I75+H76</f>
        <v>0</v>
      </c>
      <c r="J76" s="27">
        <v>0</v>
      </c>
      <c r="K76" s="26">
        <f t="shared" ref="K76:K84" si="16">K75+J76</f>
        <v>1.7241379310344827</v>
      </c>
      <c r="L76" s="32">
        <v>1.59</v>
      </c>
      <c r="M76" s="33">
        <f t="shared" ref="M76:M84" si="17">M75+L76</f>
        <v>6.35</v>
      </c>
    </row>
    <row r="77" spans="1:13">
      <c r="A77" s="4">
        <v>3</v>
      </c>
      <c r="B77" s="102"/>
      <c r="C77" s="104">
        <f t="shared" ref="C77:C84" si="18">C76+B77</f>
        <v>23.5</v>
      </c>
      <c r="D77" s="47">
        <v>3.2</v>
      </c>
      <c r="E77" s="51">
        <f t="shared" ref="E77:G84" si="19">E76+D77</f>
        <v>14.3</v>
      </c>
      <c r="F77" s="13">
        <v>6.4</v>
      </c>
      <c r="G77" s="14">
        <f t="shared" si="19"/>
        <v>8.5</v>
      </c>
      <c r="H77" s="19">
        <v>3</v>
      </c>
      <c r="I77" s="20">
        <f t="shared" si="15"/>
        <v>3</v>
      </c>
      <c r="J77" s="27">
        <v>0</v>
      </c>
      <c r="K77" s="26">
        <f t="shared" si="16"/>
        <v>1.7241379310344827</v>
      </c>
      <c r="L77" s="32">
        <v>4.76</v>
      </c>
      <c r="M77" s="33">
        <f t="shared" si="17"/>
        <v>11.11</v>
      </c>
    </row>
    <row r="78" spans="1:13">
      <c r="A78" s="4">
        <v>4</v>
      </c>
      <c r="B78" s="102"/>
      <c r="C78" s="104">
        <f t="shared" si="18"/>
        <v>23.5</v>
      </c>
      <c r="D78" s="47">
        <v>6.3</v>
      </c>
      <c r="E78" s="51">
        <f t="shared" si="19"/>
        <v>20.6</v>
      </c>
      <c r="F78" s="13">
        <v>4.3</v>
      </c>
      <c r="G78" s="14">
        <f t="shared" si="19"/>
        <v>12.8</v>
      </c>
      <c r="H78" s="19">
        <v>8</v>
      </c>
      <c r="I78" s="20">
        <f t="shared" si="15"/>
        <v>11</v>
      </c>
      <c r="J78" s="27">
        <v>5.1724137931034484</v>
      </c>
      <c r="K78" s="26">
        <f t="shared" si="16"/>
        <v>6.8965517241379306</v>
      </c>
      <c r="L78" s="32">
        <v>5.56</v>
      </c>
      <c r="M78" s="33">
        <f t="shared" si="17"/>
        <v>16.669999999999998</v>
      </c>
    </row>
    <row r="79" spans="1:13">
      <c r="A79" s="4">
        <v>5</v>
      </c>
      <c r="B79" s="102"/>
      <c r="C79" s="104">
        <f t="shared" si="18"/>
        <v>23.5</v>
      </c>
      <c r="D79" s="47">
        <v>12.7</v>
      </c>
      <c r="E79" s="51">
        <f t="shared" si="19"/>
        <v>33.299999999999997</v>
      </c>
      <c r="F79" s="13">
        <v>6.4</v>
      </c>
      <c r="G79" s="14">
        <f t="shared" si="19"/>
        <v>19.200000000000003</v>
      </c>
      <c r="H79" s="19">
        <v>3</v>
      </c>
      <c r="I79" s="20">
        <f t="shared" si="15"/>
        <v>14</v>
      </c>
      <c r="J79" s="27">
        <v>8.6206896551724146</v>
      </c>
      <c r="K79" s="26">
        <f t="shared" si="16"/>
        <v>15.517241379310345</v>
      </c>
      <c r="L79" s="32">
        <v>6.35</v>
      </c>
      <c r="M79" s="33">
        <f t="shared" si="17"/>
        <v>23.019999999999996</v>
      </c>
    </row>
    <row r="80" spans="1:13">
      <c r="A80" s="4">
        <v>6</v>
      </c>
      <c r="B80" s="102"/>
      <c r="C80" s="104">
        <f t="shared" si="18"/>
        <v>23.5</v>
      </c>
      <c r="D80" s="47">
        <v>6.3</v>
      </c>
      <c r="E80" s="51">
        <f t="shared" si="19"/>
        <v>39.599999999999994</v>
      </c>
      <c r="F80" s="13">
        <v>8.5</v>
      </c>
      <c r="G80" s="14">
        <f t="shared" si="19"/>
        <v>27.700000000000003</v>
      </c>
      <c r="H80" s="19">
        <v>13</v>
      </c>
      <c r="I80" s="20">
        <f t="shared" si="15"/>
        <v>27</v>
      </c>
      <c r="J80" s="27">
        <v>3.4482758620689653</v>
      </c>
      <c r="K80" s="26">
        <f t="shared" si="16"/>
        <v>18.96551724137931</v>
      </c>
      <c r="L80" s="32">
        <v>7.94</v>
      </c>
      <c r="M80" s="33">
        <f t="shared" si="17"/>
        <v>30.959999999999997</v>
      </c>
    </row>
    <row r="81" spans="1:13">
      <c r="A81" s="4">
        <v>7</v>
      </c>
      <c r="B81" s="102">
        <v>23.5</v>
      </c>
      <c r="C81" s="104">
        <f t="shared" si="18"/>
        <v>47</v>
      </c>
      <c r="D81" s="47">
        <v>12.7</v>
      </c>
      <c r="E81" s="51">
        <f t="shared" si="19"/>
        <v>52.3</v>
      </c>
      <c r="F81" s="13">
        <v>23.4</v>
      </c>
      <c r="G81" s="14">
        <f t="shared" si="19"/>
        <v>51.1</v>
      </c>
      <c r="H81" s="19">
        <v>15</v>
      </c>
      <c r="I81" s="20">
        <f t="shared" si="15"/>
        <v>42</v>
      </c>
      <c r="J81" s="27">
        <v>12.068965517241379</v>
      </c>
      <c r="K81" s="26">
        <f t="shared" si="16"/>
        <v>31.03448275862069</v>
      </c>
      <c r="L81" s="32">
        <v>12.07</v>
      </c>
      <c r="M81" s="33">
        <f t="shared" si="17"/>
        <v>43.03</v>
      </c>
    </row>
    <row r="82" spans="1:13">
      <c r="A82" s="4">
        <v>8</v>
      </c>
      <c r="B82" s="102">
        <v>29.4</v>
      </c>
      <c r="C82" s="104">
        <f t="shared" si="18"/>
        <v>76.400000000000006</v>
      </c>
      <c r="D82" s="47">
        <v>22.2</v>
      </c>
      <c r="E82" s="51">
        <f t="shared" si="19"/>
        <v>74.5</v>
      </c>
      <c r="F82" s="13">
        <v>19.100000000000001</v>
      </c>
      <c r="G82" s="14">
        <f t="shared" si="19"/>
        <v>70.2</v>
      </c>
      <c r="H82" s="19">
        <v>28</v>
      </c>
      <c r="I82" s="20">
        <f t="shared" si="15"/>
        <v>70</v>
      </c>
      <c r="J82" s="27">
        <v>36.206896551724135</v>
      </c>
      <c r="K82" s="26">
        <f t="shared" si="16"/>
        <v>67.241379310344826</v>
      </c>
      <c r="L82" s="32">
        <v>21.43</v>
      </c>
      <c r="M82" s="33">
        <f t="shared" si="17"/>
        <v>64.460000000000008</v>
      </c>
    </row>
    <row r="83" spans="1:13">
      <c r="A83" s="4">
        <v>9</v>
      </c>
      <c r="B83" s="102">
        <v>11.8</v>
      </c>
      <c r="C83" s="104">
        <f t="shared" si="18"/>
        <v>88.2</v>
      </c>
      <c r="D83" s="47">
        <v>17.5</v>
      </c>
      <c r="E83" s="51">
        <f t="shared" si="19"/>
        <v>92</v>
      </c>
      <c r="F83" s="13">
        <v>17</v>
      </c>
      <c r="G83" s="14">
        <f t="shared" si="19"/>
        <v>87.2</v>
      </c>
      <c r="H83" s="19">
        <v>18</v>
      </c>
      <c r="I83" s="20">
        <f t="shared" si="15"/>
        <v>88</v>
      </c>
      <c r="J83" s="27">
        <v>10.344827586206897</v>
      </c>
      <c r="K83" s="26">
        <f t="shared" si="16"/>
        <v>77.586206896551715</v>
      </c>
      <c r="L83" s="32">
        <v>13.49</v>
      </c>
      <c r="M83" s="33">
        <f t="shared" si="17"/>
        <v>77.95</v>
      </c>
    </row>
    <row r="84" spans="1:13">
      <c r="A84" s="4">
        <v>10</v>
      </c>
      <c r="B84" s="102">
        <v>11.8</v>
      </c>
      <c r="C84" s="104">
        <f t="shared" si="18"/>
        <v>100</v>
      </c>
      <c r="D84" s="47">
        <v>7.9</v>
      </c>
      <c r="E84" s="51">
        <f t="shared" si="19"/>
        <v>99.9</v>
      </c>
      <c r="F84" s="13">
        <v>12.8</v>
      </c>
      <c r="G84" s="14">
        <f t="shared" si="19"/>
        <v>100</v>
      </c>
      <c r="H84" s="19">
        <v>13</v>
      </c>
      <c r="I84" s="20">
        <f t="shared" si="15"/>
        <v>101</v>
      </c>
      <c r="J84" s="27">
        <v>22.413793103448278</v>
      </c>
      <c r="K84" s="26">
        <f t="shared" si="16"/>
        <v>100</v>
      </c>
      <c r="L84" s="32">
        <v>21.43</v>
      </c>
      <c r="M84" s="33">
        <f t="shared" si="17"/>
        <v>99.38</v>
      </c>
    </row>
    <row r="85" spans="1:13">
      <c r="A85" s="3"/>
      <c r="B85" s="102"/>
      <c r="C85" s="104"/>
      <c r="D85" s="47"/>
      <c r="E85" s="51"/>
      <c r="F85" s="13"/>
      <c r="G85" s="14"/>
      <c r="H85" s="19"/>
      <c r="I85" s="20"/>
      <c r="J85" s="27"/>
      <c r="K85" s="26"/>
      <c r="L85" s="32"/>
      <c r="M85" s="33"/>
    </row>
    <row r="86" spans="1:13" ht="25.5">
      <c r="A86" s="5" t="s">
        <v>6</v>
      </c>
      <c r="B86" s="105"/>
      <c r="C86" s="104"/>
      <c r="D86" s="55"/>
      <c r="E86" s="51"/>
      <c r="F86" s="13"/>
      <c r="G86" s="14"/>
      <c r="H86" s="19"/>
      <c r="I86" s="20"/>
      <c r="J86" s="27"/>
      <c r="K86" s="26"/>
      <c r="L86" s="32"/>
      <c r="M86" s="33"/>
    </row>
    <row r="87" spans="1:13">
      <c r="A87" s="4">
        <v>1</v>
      </c>
      <c r="B87" s="102"/>
      <c r="C87" s="104">
        <f>B87</f>
        <v>0</v>
      </c>
      <c r="D87" s="47">
        <v>4.8</v>
      </c>
      <c r="E87" s="51">
        <f>D87</f>
        <v>4.8</v>
      </c>
      <c r="F87" s="13">
        <v>2.1</v>
      </c>
      <c r="G87" s="14">
        <f>F87</f>
        <v>2.1</v>
      </c>
      <c r="H87" s="19">
        <v>3</v>
      </c>
      <c r="I87" s="20">
        <f>H87</f>
        <v>3</v>
      </c>
      <c r="J87" s="27">
        <v>1.7241379310344827</v>
      </c>
      <c r="K87" s="26">
        <f>J87</f>
        <v>1.7241379310344827</v>
      </c>
      <c r="L87" s="32">
        <v>3.15</v>
      </c>
      <c r="M87" s="33">
        <f>L87</f>
        <v>3.15</v>
      </c>
    </row>
    <row r="88" spans="1:13">
      <c r="A88" s="4">
        <v>2</v>
      </c>
      <c r="B88" s="102">
        <v>17.600000000000001</v>
      </c>
      <c r="C88" s="104">
        <f>C87+B88</f>
        <v>17.600000000000001</v>
      </c>
      <c r="D88" s="47">
        <v>9.5</v>
      </c>
      <c r="E88" s="51">
        <f>E87+D88</f>
        <v>14.3</v>
      </c>
      <c r="F88" s="13">
        <v>2.1</v>
      </c>
      <c r="G88" s="14">
        <f>G87+F88</f>
        <v>4.2</v>
      </c>
      <c r="H88" s="19">
        <v>3</v>
      </c>
      <c r="I88" s="20">
        <f t="shared" ref="I88:I96" si="20">I87+H88</f>
        <v>6</v>
      </c>
      <c r="J88" s="27">
        <v>1.7241379310344827</v>
      </c>
      <c r="K88" s="26">
        <f t="shared" ref="K88:K96" si="21">K87+J88</f>
        <v>3.4482758620689653</v>
      </c>
      <c r="L88" s="32">
        <v>4.72</v>
      </c>
      <c r="M88" s="33">
        <f t="shared" ref="M88:M96" si="22">M87+L88</f>
        <v>7.8699999999999992</v>
      </c>
    </row>
    <row r="89" spans="1:13">
      <c r="A89" s="4">
        <v>3</v>
      </c>
      <c r="B89" s="102">
        <v>11.8</v>
      </c>
      <c r="C89" s="104">
        <f t="shared" ref="C89:C96" si="23">C88+B89</f>
        <v>29.400000000000002</v>
      </c>
      <c r="D89" s="47">
        <v>4.8</v>
      </c>
      <c r="E89" s="51">
        <f t="shared" ref="E89:G96" si="24">E88+D89</f>
        <v>19.100000000000001</v>
      </c>
      <c r="F89" s="13">
        <v>10.6</v>
      </c>
      <c r="G89" s="14">
        <f t="shared" si="24"/>
        <v>14.8</v>
      </c>
      <c r="H89" s="19">
        <v>10</v>
      </c>
      <c r="I89" s="20">
        <f t="shared" si="20"/>
        <v>16</v>
      </c>
      <c r="J89" s="27">
        <v>1.7241379310344827</v>
      </c>
      <c r="K89" s="26">
        <f t="shared" si="21"/>
        <v>5.1724137931034484</v>
      </c>
      <c r="L89" s="32">
        <v>7.87</v>
      </c>
      <c r="M89" s="33">
        <f t="shared" si="22"/>
        <v>15.739999999999998</v>
      </c>
    </row>
    <row r="90" spans="1:13">
      <c r="A90" s="4">
        <v>4</v>
      </c>
      <c r="B90" s="102"/>
      <c r="C90" s="104">
        <f t="shared" si="23"/>
        <v>29.400000000000002</v>
      </c>
      <c r="D90" s="47">
        <v>9.5</v>
      </c>
      <c r="E90" s="51">
        <f t="shared" si="24"/>
        <v>28.6</v>
      </c>
      <c r="F90" s="13">
        <v>2.1</v>
      </c>
      <c r="G90" s="14">
        <f t="shared" si="24"/>
        <v>16.900000000000002</v>
      </c>
      <c r="H90" s="19">
        <v>5</v>
      </c>
      <c r="I90" s="20">
        <f t="shared" si="20"/>
        <v>21</v>
      </c>
      <c r="J90" s="27">
        <v>1.7241379310344827</v>
      </c>
      <c r="K90" s="26">
        <f t="shared" si="21"/>
        <v>6.8965517241379306</v>
      </c>
      <c r="L90" s="32">
        <v>4.72</v>
      </c>
      <c r="M90" s="33">
        <f t="shared" si="22"/>
        <v>20.459999999999997</v>
      </c>
    </row>
    <row r="91" spans="1:13">
      <c r="A91" s="4">
        <v>5</v>
      </c>
      <c r="B91" s="102">
        <v>11.8</v>
      </c>
      <c r="C91" s="104">
        <f t="shared" si="23"/>
        <v>41.2</v>
      </c>
      <c r="D91" s="47">
        <v>4.8</v>
      </c>
      <c r="E91" s="51">
        <f t="shared" si="24"/>
        <v>33.4</v>
      </c>
      <c r="F91" s="13">
        <v>17</v>
      </c>
      <c r="G91" s="14">
        <f t="shared" si="24"/>
        <v>33.900000000000006</v>
      </c>
      <c r="H91" s="19">
        <v>3</v>
      </c>
      <c r="I91" s="20">
        <f t="shared" si="20"/>
        <v>24</v>
      </c>
      <c r="J91" s="27">
        <v>6.8965517241379306</v>
      </c>
      <c r="K91" s="26">
        <f t="shared" si="21"/>
        <v>13.793103448275861</v>
      </c>
      <c r="L91" s="32">
        <v>8.66</v>
      </c>
      <c r="M91" s="33">
        <f t="shared" si="22"/>
        <v>29.119999999999997</v>
      </c>
    </row>
    <row r="92" spans="1:13">
      <c r="A92" s="4">
        <v>6</v>
      </c>
      <c r="B92" s="102">
        <v>5.9</v>
      </c>
      <c r="C92" s="104">
        <f t="shared" si="23"/>
        <v>47.1</v>
      </c>
      <c r="D92" s="47">
        <v>15.9</v>
      </c>
      <c r="E92" s="51">
        <f t="shared" si="24"/>
        <v>49.3</v>
      </c>
      <c r="F92" s="13">
        <v>12.8</v>
      </c>
      <c r="G92" s="14">
        <f t="shared" si="24"/>
        <v>46.7</v>
      </c>
      <c r="H92" s="19">
        <v>13</v>
      </c>
      <c r="I92" s="20">
        <f t="shared" si="20"/>
        <v>37</v>
      </c>
      <c r="J92" s="27">
        <v>13.793103448275861</v>
      </c>
      <c r="K92" s="26">
        <f t="shared" si="21"/>
        <v>27.586206896551722</v>
      </c>
      <c r="L92" s="32">
        <v>9.4499999999999993</v>
      </c>
      <c r="M92" s="33">
        <f t="shared" si="22"/>
        <v>38.569999999999993</v>
      </c>
    </row>
    <row r="93" spans="1:13">
      <c r="A93" s="4">
        <v>7</v>
      </c>
      <c r="B93" s="102">
        <v>5.9</v>
      </c>
      <c r="C93" s="104">
        <f t="shared" si="23"/>
        <v>53</v>
      </c>
      <c r="D93" s="47">
        <v>11.1</v>
      </c>
      <c r="E93" s="51">
        <f t="shared" si="24"/>
        <v>60.4</v>
      </c>
      <c r="F93" s="13">
        <v>6.4</v>
      </c>
      <c r="G93" s="14">
        <f t="shared" si="24"/>
        <v>53.1</v>
      </c>
      <c r="H93" s="19">
        <v>21</v>
      </c>
      <c r="I93" s="20">
        <f t="shared" si="20"/>
        <v>58</v>
      </c>
      <c r="J93" s="27">
        <v>20.689655172413794</v>
      </c>
      <c r="K93" s="26">
        <f t="shared" si="21"/>
        <v>48.275862068965516</v>
      </c>
      <c r="L93" s="32">
        <v>14.17</v>
      </c>
      <c r="M93" s="33">
        <f t="shared" si="22"/>
        <v>52.739999999999995</v>
      </c>
    </row>
    <row r="94" spans="1:13">
      <c r="A94" s="4">
        <v>8</v>
      </c>
      <c r="B94" s="102">
        <v>17.600000000000001</v>
      </c>
      <c r="C94" s="104">
        <f t="shared" si="23"/>
        <v>70.599999999999994</v>
      </c>
      <c r="D94" s="47">
        <v>22.2</v>
      </c>
      <c r="E94" s="51">
        <f t="shared" si="24"/>
        <v>82.6</v>
      </c>
      <c r="F94" s="13">
        <v>17</v>
      </c>
      <c r="G94" s="14">
        <f t="shared" si="24"/>
        <v>70.099999999999994</v>
      </c>
      <c r="H94" s="19">
        <v>21</v>
      </c>
      <c r="I94" s="20">
        <f t="shared" si="20"/>
        <v>79</v>
      </c>
      <c r="J94" s="27">
        <v>18.96551724137931</v>
      </c>
      <c r="K94" s="26">
        <f t="shared" si="21"/>
        <v>67.241379310344826</v>
      </c>
      <c r="L94" s="32">
        <v>18.11</v>
      </c>
      <c r="M94" s="33">
        <f t="shared" si="22"/>
        <v>70.849999999999994</v>
      </c>
    </row>
    <row r="95" spans="1:13">
      <c r="A95" s="4">
        <v>9</v>
      </c>
      <c r="B95" s="102">
        <v>17.600000000000001</v>
      </c>
      <c r="C95" s="104">
        <f t="shared" si="23"/>
        <v>88.199999999999989</v>
      </c>
      <c r="D95" s="47">
        <v>6.3</v>
      </c>
      <c r="E95" s="51">
        <f t="shared" si="24"/>
        <v>88.899999999999991</v>
      </c>
      <c r="F95" s="13">
        <v>17</v>
      </c>
      <c r="G95" s="14">
        <f t="shared" si="24"/>
        <v>87.1</v>
      </c>
      <c r="H95" s="19">
        <v>15</v>
      </c>
      <c r="I95" s="20">
        <f t="shared" si="20"/>
        <v>94</v>
      </c>
      <c r="J95" s="27">
        <v>15.517241379310345</v>
      </c>
      <c r="K95" s="26">
        <f t="shared" si="21"/>
        <v>82.758620689655174</v>
      </c>
      <c r="L95" s="32">
        <v>11.81</v>
      </c>
      <c r="M95" s="33">
        <f t="shared" si="22"/>
        <v>82.66</v>
      </c>
    </row>
    <row r="96" spans="1:13">
      <c r="A96" s="4">
        <v>10</v>
      </c>
      <c r="B96" s="102">
        <v>11.8</v>
      </c>
      <c r="C96" s="104">
        <f t="shared" si="23"/>
        <v>99.999999999999986</v>
      </c>
      <c r="D96" s="47">
        <v>11.1</v>
      </c>
      <c r="E96" s="51">
        <f t="shared" si="24"/>
        <v>99.999999999999986</v>
      </c>
      <c r="F96" s="13">
        <v>12.8</v>
      </c>
      <c r="G96" s="14">
        <f t="shared" si="24"/>
        <v>99.899999999999991</v>
      </c>
      <c r="H96" s="19">
        <v>8</v>
      </c>
      <c r="I96" s="20">
        <f t="shared" si="20"/>
        <v>102</v>
      </c>
      <c r="J96" s="27">
        <v>17.241379310344829</v>
      </c>
      <c r="K96" s="26">
        <f t="shared" si="21"/>
        <v>100</v>
      </c>
      <c r="L96" s="32">
        <v>17.32</v>
      </c>
      <c r="M96" s="33">
        <f t="shared" si="22"/>
        <v>99.97999999999999</v>
      </c>
    </row>
    <row r="97" spans="1:13">
      <c r="A97" s="3"/>
      <c r="B97" s="102"/>
      <c r="C97" s="104"/>
      <c r="D97" s="47"/>
      <c r="E97" s="51"/>
      <c r="F97" s="13"/>
      <c r="G97" s="14"/>
      <c r="H97" s="19"/>
      <c r="I97" s="20"/>
      <c r="J97" s="27"/>
      <c r="K97" s="26"/>
      <c r="L97" s="32"/>
      <c r="M97" s="33"/>
    </row>
    <row r="98" spans="1:13" ht="25.5">
      <c r="A98" s="5" t="s">
        <v>7</v>
      </c>
      <c r="B98" s="105"/>
      <c r="C98" s="104"/>
      <c r="D98" s="55"/>
      <c r="E98" s="51"/>
      <c r="F98" s="13"/>
      <c r="G98" s="14"/>
      <c r="H98" s="19"/>
      <c r="I98" s="20"/>
      <c r="J98" s="27"/>
      <c r="K98" s="26"/>
      <c r="L98" s="32"/>
      <c r="M98" s="33"/>
    </row>
    <row r="99" spans="1:13">
      <c r="A99" s="4">
        <v>1</v>
      </c>
      <c r="B99" s="102"/>
      <c r="C99" s="104">
        <f>B99</f>
        <v>0</v>
      </c>
      <c r="D99" s="47">
        <v>1.6</v>
      </c>
      <c r="E99" s="51">
        <f>D99</f>
        <v>1.6</v>
      </c>
      <c r="F99" s="13">
        <v>4.3</v>
      </c>
      <c r="G99" s="14">
        <f>F99</f>
        <v>4.3</v>
      </c>
      <c r="H99" s="19">
        <v>5</v>
      </c>
      <c r="I99" s="20">
        <f>H99</f>
        <v>5</v>
      </c>
      <c r="J99" s="27">
        <v>0</v>
      </c>
      <c r="K99" s="26">
        <f>J99</f>
        <v>0</v>
      </c>
      <c r="L99" s="32">
        <v>3.97</v>
      </c>
      <c r="M99" s="33">
        <f>L99</f>
        <v>3.97</v>
      </c>
    </row>
    <row r="100" spans="1:13">
      <c r="A100" s="4">
        <v>2</v>
      </c>
      <c r="B100" s="102"/>
      <c r="C100" s="104">
        <f>C99+B100</f>
        <v>0</v>
      </c>
      <c r="D100" s="47">
        <v>4.8</v>
      </c>
      <c r="E100" s="51">
        <f>E99+D100</f>
        <v>6.4</v>
      </c>
      <c r="F100" s="13">
        <v>4.3</v>
      </c>
      <c r="G100" s="14">
        <f>G99+F100</f>
        <v>8.6</v>
      </c>
      <c r="H100" s="19">
        <v>5</v>
      </c>
      <c r="I100" s="20">
        <f t="shared" ref="I100:I108" si="25">I99+H100</f>
        <v>10</v>
      </c>
      <c r="J100" s="27">
        <v>5.1724137931034484</v>
      </c>
      <c r="K100" s="26">
        <f t="shared" ref="K100:K108" si="26">K99+J100</f>
        <v>5.1724137931034484</v>
      </c>
      <c r="L100" s="32">
        <v>2.38</v>
      </c>
      <c r="M100" s="33">
        <f t="shared" ref="M100:M108" si="27">M99+L100</f>
        <v>6.35</v>
      </c>
    </row>
    <row r="101" spans="1:13">
      <c r="A101" s="4">
        <v>3</v>
      </c>
      <c r="B101" s="102"/>
      <c r="C101" s="104">
        <f t="shared" ref="C101:C108" si="28">C100+B101</f>
        <v>0</v>
      </c>
      <c r="D101" s="47">
        <v>1.6</v>
      </c>
      <c r="E101" s="51">
        <f t="shared" ref="E101:G108" si="29">E100+D101</f>
        <v>8</v>
      </c>
      <c r="F101" s="13">
        <v>0</v>
      </c>
      <c r="G101" s="14">
        <f t="shared" si="29"/>
        <v>8.6</v>
      </c>
      <c r="H101" s="19">
        <v>8</v>
      </c>
      <c r="I101" s="20">
        <f t="shared" si="25"/>
        <v>18</v>
      </c>
      <c r="J101" s="27">
        <v>5.1724137931034484</v>
      </c>
      <c r="K101" s="26">
        <f t="shared" si="26"/>
        <v>10.344827586206897</v>
      </c>
      <c r="L101" s="32">
        <v>11.11</v>
      </c>
      <c r="M101" s="33">
        <f t="shared" si="27"/>
        <v>17.46</v>
      </c>
    </row>
    <row r="102" spans="1:13">
      <c r="A102" s="4">
        <v>4</v>
      </c>
      <c r="B102" s="102">
        <v>5.9</v>
      </c>
      <c r="C102" s="104">
        <f t="shared" si="28"/>
        <v>5.9</v>
      </c>
      <c r="D102" s="47">
        <v>6.3</v>
      </c>
      <c r="E102" s="51">
        <f t="shared" si="29"/>
        <v>14.3</v>
      </c>
      <c r="F102" s="13">
        <v>10.6</v>
      </c>
      <c r="G102" s="14">
        <f t="shared" si="29"/>
        <v>19.2</v>
      </c>
      <c r="H102" s="19">
        <v>5</v>
      </c>
      <c r="I102" s="20">
        <f t="shared" si="25"/>
        <v>23</v>
      </c>
      <c r="J102" s="27">
        <v>5.1724137931034484</v>
      </c>
      <c r="K102" s="26">
        <f t="shared" si="26"/>
        <v>15.517241379310345</v>
      </c>
      <c r="L102" s="32">
        <v>5.56</v>
      </c>
      <c r="M102" s="33">
        <f t="shared" si="27"/>
        <v>23.02</v>
      </c>
    </row>
    <row r="103" spans="1:13">
      <c r="A103" s="4">
        <v>5</v>
      </c>
      <c r="B103" s="102">
        <v>11.8</v>
      </c>
      <c r="C103" s="104">
        <f t="shared" si="28"/>
        <v>17.700000000000003</v>
      </c>
      <c r="D103" s="47">
        <v>11.1</v>
      </c>
      <c r="E103" s="51">
        <f t="shared" si="29"/>
        <v>25.4</v>
      </c>
      <c r="F103" s="13">
        <v>6.4</v>
      </c>
      <c r="G103" s="14">
        <f t="shared" si="29"/>
        <v>25.6</v>
      </c>
      <c r="H103" s="19">
        <v>3</v>
      </c>
      <c r="I103" s="20">
        <f t="shared" si="25"/>
        <v>26</v>
      </c>
      <c r="J103" s="27">
        <v>8.6206896551724146</v>
      </c>
      <c r="K103" s="26">
        <f t="shared" si="26"/>
        <v>24.137931034482762</v>
      </c>
      <c r="L103" s="32">
        <v>4.76</v>
      </c>
      <c r="M103" s="33">
        <f t="shared" si="27"/>
        <v>27.78</v>
      </c>
    </row>
    <row r="104" spans="1:13">
      <c r="A104" s="4">
        <v>6</v>
      </c>
      <c r="B104" s="102"/>
      <c r="C104" s="104">
        <f t="shared" si="28"/>
        <v>17.700000000000003</v>
      </c>
      <c r="D104" s="47">
        <v>4.8</v>
      </c>
      <c r="E104" s="51">
        <f t="shared" si="29"/>
        <v>30.2</v>
      </c>
      <c r="F104" s="13">
        <v>8.5</v>
      </c>
      <c r="G104" s="14">
        <f t="shared" si="29"/>
        <v>34.1</v>
      </c>
      <c r="H104" s="19">
        <v>15</v>
      </c>
      <c r="I104" s="20">
        <f t="shared" si="25"/>
        <v>41</v>
      </c>
      <c r="J104" s="27">
        <v>3.4482758620689653</v>
      </c>
      <c r="K104" s="26">
        <f t="shared" si="26"/>
        <v>27.586206896551726</v>
      </c>
      <c r="L104" s="32">
        <v>3.97</v>
      </c>
      <c r="M104" s="33">
        <f t="shared" si="27"/>
        <v>31.75</v>
      </c>
    </row>
    <row r="105" spans="1:13">
      <c r="A105" s="4">
        <v>7</v>
      </c>
      <c r="B105" s="102">
        <v>23.5</v>
      </c>
      <c r="C105" s="104">
        <f t="shared" si="28"/>
        <v>41.2</v>
      </c>
      <c r="D105" s="47">
        <v>9.5</v>
      </c>
      <c r="E105" s="51">
        <f t="shared" si="29"/>
        <v>39.700000000000003</v>
      </c>
      <c r="F105" s="13">
        <v>8.5</v>
      </c>
      <c r="G105" s="14">
        <f t="shared" si="29"/>
        <v>42.6</v>
      </c>
      <c r="H105" s="19">
        <v>8</v>
      </c>
      <c r="I105" s="20">
        <f t="shared" si="25"/>
        <v>49</v>
      </c>
      <c r="J105" s="27">
        <v>12.068965517241379</v>
      </c>
      <c r="K105" s="26">
        <f t="shared" si="26"/>
        <v>39.655172413793103</v>
      </c>
      <c r="L105" s="32">
        <v>13.49</v>
      </c>
      <c r="M105" s="33">
        <f t="shared" si="27"/>
        <v>45.24</v>
      </c>
    </row>
    <row r="106" spans="1:13">
      <c r="A106" s="4">
        <v>8</v>
      </c>
      <c r="B106" s="102">
        <v>17.600000000000001</v>
      </c>
      <c r="C106" s="104">
        <f t="shared" si="28"/>
        <v>58.800000000000004</v>
      </c>
      <c r="D106" s="47">
        <v>25.4</v>
      </c>
      <c r="E106" s="51">
        <f t="shared" si="29"/>
        <v>65.099999999999994</v>
      </c>
      <c r="F106" s="13">
        <v>6.4</v>
      </c>
      <c r="G106" s="14">
        <f t="shared" si="29"/>
        <v>49</v>
      </c>
      <c r="H106" s="19">
        <v>15</v>
      </c>
      <c r="I106" s="20">
        <f t="shared" si="25"/>
        <v>64</v>
      </c>
      <c r="J106" s="27">
        <v>20.689655172413794</v>
      </c>
      <c r="K106" s="26">
        <f t="shared" si="26"/>
        <v>60.344827586206897</v>
      </c>
      <c r="L106" s="32">
        <v>20.63</v>
      </c>
      <c r="M106" s="33">
        <f t="shared" si="27"/>
        <v>65.87</v>
      </c>
    </row>
    <row r="107" spans="1:13">
      <c r="A107" s="4">
        <v>9</v>
      </c>
      <c r="B107" s="102">
        <v>29.4</v>
      </c>
      <c r="C107" s="104">
        <f t="shared" si="28"/>
        <v>88.2</v>
      </c>
      <c r="D107" s="47">
        <v>17.5</v>
      </c>
      <c r="E107" s="51">
        <f t="shared" si="29"/>
        <v>82.6</v>
      </c>
      <c r="F107" s="13">
        <v>25.5</v>
      </c>
      <c r="G107" s="14">
        <f t="shared" si="29"/>
        <v>74.5</v>
      </c>
      <c r="H107" s="19">
        <v>23</v>
      </c>
      <c r="I107" s="20">
        <f t="shared" si="25"/>
        <v>87</v>
      </c>
      <c r="J107" s="27">
        <v>15.517241379310345</v>
      </c>
      <c r="K107" s="26">
        <f t="shared" si="26"/>
        <v>75.862068965517238</v>
      </c>
      <c r="L107" s="32">
        <v>10.32</v>
      </c>
      <c r="M107" s="33">
        <f t="shared" si="27"/>
        <v>76.19</v>
      </c>
    </row>
    <row r="108" spans="1:13">
      <c r="A108" s="4">
        <v>10</v>
      </c>
      <c r="B108" s="102">
        <v>11.8</v>
      </c>
      <c r="C108" s="104">
        <f t="shared" si="28"/>
        <v>100</v>
      </c>
      <c r="D108" s="47">
        <v>17.5</v>
      </c>
      <c r="E108" s="51">
        <f t="shared" si="29"/>
        <v>100.1</v>
      </c>
      <c r="F108" s="13">
        <v>25.5</v>
      </c>
      <c r="G108" s="14">
        <f t="shared" si="29"/>
        <v>100</v>
      </c>
      <c r="H108" s="19">
        <v>13</v>
      </c>
      <c r="I108" s="20">
        <f t="shared" si="25"/>
        <v>100</v>
      </c>
      <c r="J108" s="27">
        <v>24.137931034482758</v>
      </c>
      <c r="K108" s="26">
        <f t="shared" si="26"/>
        <v>100</v>
      </c>
      <c r="L108" s="32">
        <v>23.81</v>
      </c>
      <c r="M108" s="33">
        <f t="shared" si="27"/>
        <v>100</v>
      </c>
    </row>
    <row r="109" spans="1:13">
      <c r="A109" s="3"/>
      <c r="B109" s="102"/>
      <c r="C109" s="104"/>
      <c r="D109" s="47"/>
      <c r="E109" s="51"/>
      <c r="F109" s="13"/>
      <c r="G109" s="14"/>
      <c r="H109" s="19"/>
      <c r="I109" s="20"/>
      <c r="J109" s="27"/>
      <c r="K109" s="26"/>
      <c r="L109" s="32"/>
      <c r="M109" s="33"/>
    </row>
    <row r="110" spans="1:13" ht="25.5">
      <c r="A110" s="5" t="s">
        <v>55</v>
      </c>
      <c r="B110" s="105"/>
      <c r="C110" s="104"/>
      <c r="D110" s="55"/>
      <c r="E110" s="51"/>
      <c r="F110" s="13"/>
      <c r="G110" s="14"/>
      <c r="H110" s="19"/>
      <c r="I110" s="20"/>
      <c r="J110" s="27"/>
      <c r="K110" s="26"/>
      <c r="L110" s="32"/>
      <c r="M110" s="33"/>
    </row>
    <row r="111" spans="1:13">
      <c r="A111" s="4">
        <v>1</v>
      </c>
      <c r="B111" s="102"/>
      <c r="C111" s="104">
        <f>B111</f>
        <v>0</v>
      </c>
      <c r="D111" s="47">
        <v>0</v>
      </c>
      <c r="E111" s="51">
        <f>D111</f>
        <v>0</v>
      </c>
      <c r="F111" s="13">
        <v>0</v>
      </c>
      <c r="G111" s="14">
        <f>F111</f>
        <v>0</v>
      </c>
      <c r="H111" s="19">
        <v>0</v>
      </c>
      <c r="I111" s="20">
        <f>H111</f>
        <v>0</v>
      </c>
      <c r="J111" s="27"/>
      <c r="K111" s="26"/>
      <c r="L111" s="32"/>
      <c r="M111" s="33"/>
    </row>
    <row r="112" spans="1:13">
      <c r="A112" s="4">
        <v>2</v>
      </c>
      <c r="B112" s="102"/>
      <c r="C112" s="104">
        <f>C111+B112</f>
        <v>0</v>
      </c>
      <c r="D112" s="47">
        <v>0</v>
      </c>
      <c r="E112" s="51">
        <f>E111+D112</f>
        <v>0</v>
      </c>
      <c r="F112" s="13">
        <v>0</v>
      </c>
      <c r="G112" s="14">
        <f>G111+F112</f>
        <v>0</v>
      </c>
      <c r="H112" s="19">
        <v>0</v>
      </c>
      <c r="I112" s="20">
        <f t="shared" ref="I112:I120" si="30">I111+H112</f>
        <v>0</v>
      </c>
      <c r="J112" s="27"/>
      <c r="K112" s="26"/>
      <c r="L112" s="32"/>
      <c r="M112" s="33"/>
    </row>
    <row r="113" spans="1:13">
      <c r="A113" s="4">
        <v>3</v>
      </c>
      <c r="B113" s="102">
        <v>5.9</v>
      </c>
      <c r="C113" s="104">
        <f t="shared" ref="C113:C120" si="31">C112+B113</f>
        <v>5.9</v>
      </c>
      <c r="D113" s="47">
        <v>0</v>
      </c>
      <c r="E113" s="51">
        <f t="shared" ref="E113:G120" si="32">E112+D113</f>
        <v>0</v>
      </c>
      <c r="F113" s="13">
        <v>0</v>
      </c>
      <c r="G113" s="14">
        <f t="shared" si="32"/>
        <v>0</v>
      </c>
      <c r="H113" s="19">
        <v>3</v>
      </c>
      <c r="I113" s="20">
        <f t="shared" si="30"/>
        <v>3</v>
      </c>
      <c r="J113" s="27"/>
      <c r="K113" s="26"/>
      <c r="L113" s="32"/>
      <c r="M113" s="33"/>
    </row>
    <row r="114" spans="1:13">
      <c r="A114" s="4">
        <v>4</v>
      </c>
      <c r="B114" s="102"/>
      <c r="C114" s="104">
        <f t="shared" si="31"/>
        <v>5.9</v>
      </c>
      <c r="D114" s="47">
        <v>3.2</v>
      </c>
      <c r="E114" s="51">
        <f t="shared" si="32"/>
        <v>3.2</v>
      </c>
      <c r="F114" s="13">
        <v>0</v>
      </c>
      <c r="G114" s="14">
        <f t="shared" si="32"/>
        <v>0</v>
      </c>
      <c r="H114" s="19">
        <v>0</v>
      </c>
      <c r="I114" s="20">
        <f t="shared" si="30"/>
        <v>3</v>
      </c>
      <c r="J114" s="27"/>
      <c r="K114" s="26"/>
      <c r="L114" s="32"/>
      <c r="M114" s="33"/>
    </row>
    <row r="115" spans="1:13">
      <c r="A115" s="4">
        <v>5</v>
      </c>
      <c r="B115" s="102"/>
      <c r="C115" s="104">
        <f t="shared" si="31"/>
        <v>5.9</v>
      </c>
      <c r="D115" s="47">
        <v>4.8</v>
      </c>
      <c r="E115" s="51">
        <f t="shared" si="32"/>
        <v>8</v>
      </c>
      <c r="F115" s="13">
        <v>2.1</v>
      </c>
      <c r="G115" s="14">
        <f t="shared" si="32"/>
        <v>2.1</v>
      </c>
      <c r="H115" s="19">
        <v>5</v>
      </c>
      <c r="I115" s="20">
        <f t="shared" si="30"/>
        <v>8</v>
      </c>
      <c r="J115" s="27"/>
      <c r="K115" s="26"/>
      <c r="L115" s="32"/>
      <c r="M115" s="33"/>
    </row>
    <row r="116" spans="1:13">
      <c r="A116" s="4">
        <v>6</v>
      </c>
      <c r="B116" s="102">
        <v>11.8</v>
      </c>
      <c r="C116" s="104">
        <f t="shared" si="31"/>
        <v>17.700000000000003</v>
      </c>
      <c r="D116" s="47">
        <v>3.2</v>
      </c>
      <c r="E116" s="51">
        <f t="shared" si="32"/>
        <v>11.2</v>
      </c>
      <c r="F116" s="13">
        <v>10.6</v>
      </c>
      <c r="G116" s="14">
        <f t="shared" si="32"/>
        <v>12.7</v>
      </c>
      <c r="H116" s="19">
        <v>10</v>
      </c>
      <c r="I116" s="20">
        <f t="shared" si="30"/>
        <v>18</v>
      </c>
      <c r="J116" s="27"/>
      <c r="K116" s="26"/>
      <c r="L116" s="32"/>
      <c r="M116" s="33"/>
    </row>
    <row r="117" spans="1:13">
      <c r="A117" s="4">
        <v>7</v>
      </c>
      <c r="B117" s="102">
        <v>5.9</v>
      </c>
      <c r="C117" s="104">
        <f t="shared" si="31"/>
        <v>23.6</v>
      </c>
      <c r="D117" s="47">
        <v>12.7</v>
      </c>
      <c r="E117" s="51">
        <f t="shared" si="32"/>
        <v>23.9</v>
      </c>
      <c r="F117" s="13">
        <v>6.4</v>
      </c>
      <c r="G117" s="14">
        <f t="shared" si="32"/>
        <v>19.100000000000001</v>
      </c>
      <c r="H117" s="19">
        <v>15</v>
      </c>
      <c r="I117" s="20">
        <f t="shared" si="30"/>
        <v>33</v>
      </c>
      <c r="J117" s="27"/>
      <c r="K117" s="26"/>
      <c r="L117" s="32"/>
      <c r="M117" s="33"/>
    </row>
    <row r="118" spans="1:13">
      <c r="A118" s="4">
        <v>8</v>
      </c>
      <c r="B118" s="102">
        <v>23.5</v>
      </c>
      <c r="C118" s="104">
        <f t="shared" si="31"/>
        <v>47.1</v>
      </c>
      <c r="D118" s="47">
        <v>23.8</v>
      </c>
      <c r="E118" s="51">
        <f t="shared" si="32"/>
        <v>47.7</v>
      </c>
      <c r="F118" s="13">
        <v>21.3</v>
      </c>
      <c r="G118" s="14">
        <f t="shared" si="32"/>
        <v>40.400000000000006</v>
      </c>
      <c r="H118" s="19">
        <v>18</v>
      </c>
      <c r="I118" s="20">
        <f t="shared" si="30"/>
        <v>51</v>
      </c>
      <c r="J118" s="27"/>
      <c r="K118" s="26"/>
      <c r="L118" s="32"/>
      <c r="M118" s="33"/>
    </row>
    <row r="119" spans="1:13">
      <c r="A119" s="4">
        <v>9</v>
      </c>
      <c r="B119" s="102">
        <v>47.1</v>
      </c>
      <c r="C119" s="104">
        <f t="shared" si="31"/>
        <v>94.2</v>
      </c>
      <c r="D119" s="47">
        <v>25.4</v>
      </c>
      <c r="E119" s="51">
        <f t="shared" si="32"/>
        <v>73.099999999999994</v>
      </c>
      <c r="F119" s="13">
        <v>36.200000000000003</v>
      </c>
      <c r="G119" s="14">
        <f t="shared" si="32"/>
        <v>76.600000000000009</v>
      </c>
      <c r="H119" s="19">
        <v>28</v>
      </c>
      <c r="I119" s="20">
        <f t="shared" si="30"/>
        <v>79</v>
      </c>
      <c r="J119" s="27"/>
      <c r="K119" s="26"/>
      <c r="L119" s="32"/>
      <c r="M119" s="33"/>
    </row>
    <row r="120" spans="1:13">
      <c r="A120" s="4">
        <v>10</v>
      </c>
      <c r="B120" s="102">
        <v>5.9</v>
      </c>
      <c r="C120" s="104">
        <f t="shared" si="31"/>
        <v>100.10000000000001</v>
      </c>
      <c r="D120" s="47">
        <v>27</v>
      </c>
      <c r="E120" s="51">
        <f t="shared" si="32"/>
        <v>100.1</v>
      </c>
      <c r="F120" s="13">
        <v>23.4</v>
      </c>
      <c r="G120" s="14">
        <f t="shared" si="32"/>
        <v>100</v>
      </c>
      <c r="H120" s="19">
        <v>21</v>
      </c>
      <c r="I120" s="20">
        <f t="shared" si="30"/>
        <v>100</v>
      </c>
      <c r="J120" s="27"/>
      <c r="K120" s="26"/>
      <c r="L120" s="32"/>
      <c r="M120" s="33"/>
    </row>
    <row r="121" spans="1:13">
      <c r="A121" s="3"/>
      <c r="B121" s="102"/>
      <c r="C121" s="104"/>
      <c r="D121" s="47"/>
      <c r="E121" s="51"/>
      <c r="F121" s="13"/>
      <c r="G121" s="14"/>
      <c r="H121" s="19"/>
      <c r="I121" s="20"/>
      <c r="J121" s="27"/>
      <c r="K121" s="26"/>
      <c r="L121" s="32"/>
      <c r="M121" s="33"/>
    </row>
    <row r="122" spans="1:13" ht="25.5">
      <c r="A122" s="5" t="s">
        <v>56</v>
      </c>
      <c r="B122" s="105"/>
      <c r="C122" s="104"/>
      <c r="D122" s="55"/>
      <c r="E122" s="51"/>
      <c r="F122" s="13"/>
      <c r="G122" s="14"/>
      <c r="H122" s="19"/>
      <c r="I122" s="20"/>
      <c r="J122" s="27"/>
      <c r="K122" s="26"/>
      <c r="L122" s="32"/>
      <c r="M122" s="33"/>
    </row>
    <row r="123" spans="1:13">
      <c r="A123" s="4">
        <v>1</v>
      </c>
      <c r="B123" s="102">
        <v>11.8</v>
      </c>
      <c r="C123" s="104">
        <f>B123</f>
        <v>11.8</v>
      </c>
      <c r="D123" s="47">
        <v>4.8</v>
      </c>
      <c r="E123" s="51">
        <f>D123</f>
        <v>4.8</v>
      </c>
      <c r="F123" s="13">
        <v>0</v>
      </c>
      <c r="G123" s="14">
        <f>F123</f>
        <v>0</v>
      </c>
      <c r="H123" s="19">
        <v>0</v>
      </c>
      <c r="I123" s="20">
        <f>H123</f>
        <v>0</v>
      </c>
      <c r="J123" s="27"/>
      <c r="K123" s="26"/>
      <c r="L123" s="32"/>
      <c r="M123" s="33"/>
    </row>
    <row r="124" spans="1:13">
      <c r="A124" s="4">
        <v>2</v>
      </c>
      <c r="B124" s="102">
        <v>5.9</v>
      </c>
      <c r="C124" s="104">
        <f>C123+B124</f>
        <v>17.700000000000003</v>
      </c>
      <c r="D124" s="47">
        <v>4.8</v>
      </c>
      <c r="E124" s="51">
        <f>E123+D124</f>
        <v>9.6</v>
      </c>
      <c r="F124" s="13">
        <v>6.4</v>
      </c>
      <c r="G124" s="14">
        <f>G123+F124</f>
        <v>6.4</v>
      </c>
      <c r="H124" s="19">
        <v>8</v>
      </c>
      <c r="I124" s="20">
        <f t="shared" ref="I124:I132" si="33">I123+H124</f>
        <v>8</v>
      </c>
      <c r="J124" s="27"/>
      <c r="K124" s="26"/>
      <c r="L124" s="32"/>
      <c r="M124" s="33"/>
    </row>
    <row r="125" spans="1:13">
      <c r="A125" s="4">
        <v>3</v>
      </c>
      <c r="B125" s="102">
        <v>5.9</v>
      </c>
      <c r="C125" s="104">
        <f t="shared" ref="C125:C132" si="34">C124+B125</f>
        <v>23.6</v>
      </c>
      <c r="D125" s="47">
        <v>9.5</v>
      </c>
      <c r="E125" s="51">
        <f t="shared" ref="E125:G132" si="35">E124+D125</f>
        <v>19.100000000000001</v>
      </c>
      <c r="F125" s="13">
        <v>10.6</v>
      </c>
      <c r="G125" s="14">
        <f t="shared" si="35"/>
        <v>17</v>
      </c>
      <c r="H125" s="19">
        <v>5</v>
      </c>
      <c r="I125" s="20">
        <f t="shared" si="33"/>
        <v>13</v>
      </c>
      <c r="J125" s="27"/>
      <c r="K125" s="26"/>
      <c r="L125" s="32"/>
      <c r="M125" s="33"/>
    </row>
    <row r="126" spans="1:13">
      <c r="A126" s="4">
        <v>4</v>
      </c>
      <c r="B126" s="102">
        <v>23.5</v>
      </c>
      <c r="C126" s="104">
        <f t="shared" si="34"/>
        <v>47.1</v>
      </c>
      <c r="D126" s="47">
        <v>3.2</v>
      </c>
      <c r="E126" s="51">
        <f t="shared" si="35"/>
        <v>22.3</v>
      </c>
      <c r="F126" s="13">
        <v>4.3</v>
      </c>
      <c r="G126" s="14">
        <f t="shared" si="35"/>
        <v>21.3</v>
      </c>
      <c r="H126" s="19">
        <v>3</v>
      </c>
      <c r="I126" s="20">
        <f t="shared" si="33"/>
        <v>16</v>
      </c>
      <c r="J126" s="27"/>
      <c r="K126" s="26"/>
      <c r="L126" s="32"/>
      <c r="M126" s="33"/>
    </row>
    <row r="127" spans="1:13">
      <c r="A127" s="4">
        <v>5</v>
      </c>
      <c r="B127" s="102">
        <v>23.5</v>
      </c>
      <c r="C127" s="104">
        <f t="shared" si="34"/>
        <v>70.599999999999994</v>
      </c>
      <c r="D127" s="47">
        <v>14.3</v>
      </c>
      <c r="E127" s="51">
        <f t="shared" si="35"/>
        <v>36.6</v>
      </c>
      <c r="F127" s="13">
        <v>8.5</v>
      </c>
      <c r="G127" s="14">
        <f t="shared" si="35"/>
        <v>29.8</v>
      </c>
      <c r="H127" s="19">
        <v>5</v>
      </c>
      <c r="I127" s="20">
        <f t="shared" si="33"/>
        <v>21</v>
      </c>
      <c r="J127" s="27"/>
      <c r="K127" s="26"/>
      <c r="L127" s="32"/>
      <c r="M127" s="33"/>
    </row>
    <row r="128" spans="1:13">
      <c r="A128" s="4">
        <v>6</v>
      </c>
      <c r="B128" s="102">
        <v>5.9</v>
      </c>
      <c r="C128" s="104">
        <f t="shared" si="34"/>
        <v>76.5</v>
      </c>
      <c r="D128" s="47">
        <v>20.6</v>
      </c>
      <c r="E128" s="51">
        <f t="shared" si="35"/>
        <v>57.2</v>
      </c>
      <c r="F128" s="13">
        <v>8.5</v>
      </c>
      <c r="G128" s="14">
        <f t="shared" si="35"/>
        <v>38.299999999999997</v>
      </c>
      <c r="H128" s="19">
        <v>13</v>
      </c>
      <c r="I128" s="20">
        <f t="shared" si="33"/>
        <v>34</v>
      </c>
      <c r="J128" s="27"/>
      <c r="K128" s="26"/>
      <c r="L128" s="32"/>
      <c r="M128" s="33"/>
    </row>
    <row r="129" spans="1:13">
      <c r="A129" s="4">
        <v>7</v>
      </c>
      <c r="B129" s="102">
        <v>11.8</v>
      </c>
      <c r="C129" s="104">
        <f t="shared" si="34"/>
        <v>88.3</v>
      </c>
      <c r="D129" s="47">
        <v>12.7</v>
      </c>
      <c r="E129" s="51">
        <f t="shared" si="35"/>
        <v>69.900000000000006</v>
      </c>
      <c r="F129" s="13">
        <v>12.8</v>
      </c>
      <c r="G129" s="14">
        <f t="shared" si="35"/>
        <v>51.099999999999994</v>
      </c>
      <c r="H129" s="19">
        <v>18</v>
      </c>
      <c r="I129" s="20">
        <f t="shared" si="33"/>
        <v>52</v>
      </c>
      <c r="J129" s="27"/>
      <c r="K129" s="26"/>
      <c r="L129" s="32"/>
      <c r="M129" s="33"/>
    </row>
    <row r="130" spans="1:13">
      <c r="A130" s="4">
        <v>8</v>
      </c>
      <c r="B130" s="102"/>
      <c r="C130" s="104">
        <f t="shared" si="34"/>
        <v>88.3</v>
      </c>
      <c r="D130" s="47">
        <v>12.7</v>
      </c>
      <c r="E130" s="51">
        <f t="shared" si="35"/>
        <v>82.600000000000009</v>
      </c>
      <c r="F130" s="13">
        <v>19.100000000000001</v>
      </c>
      <c r="G130" s="14">
        <f t="shared" si="35"/>
        <v>70.199999999999989</v>
      </c>
      <c r="H130" s="19">
        <v>26</v>
      </c>
      <c r="I130" s="20">
        <f t="shared" si="33"/>
        <v>78</v>
      </c>
      <c r="J130" s="27"/>
      <c r="K130" s="26"/>
      <c r="L130" s="32"/>
      <c r="M130" s="33"/>
    </row>
    <row r="131" spans="1:13">
      <c r="A131" s="4">
        <v>9</v>
      </c>
      <c r="B131" s="102">
        <v>11.8</v>
      </c>
      <c r="C131" s="104">
        <f t="shared" si="34"/>
        <v>100.1</v>
      </c>
      <c r="D131" s="47">
        <v>11.1</v>
      </c>
      <c r="E131" s="51">
        <f t="shared" si="35"/>
        <v>93.7</v>
      </c>
      <c r="F131" s="13">
        <v>19.100000000000001</v>
      </c>
      <c r="G131" s="14">
        <f t="shared" si="35"/>
        <v>89.299999999999983</v>
      </c>
      <c r="H131" s="19">
        <v>21</v>
      </c>
      <c r="I131" s="20">
        <f t="shared" si="33"/>
        <v>99</v>
      </c>
      <c r="J131" s="27"/>
      <c r="K131" s="26"/>
      <c r="L131" s="32"/>
      <c r="M131" s="33"/>
    </row>
    <row r="132" spans="1:13">
      <c r="A132" s="4">
        <v>10</v>
      </c>
      <c r="B132" s="102"/>
      <c r="C132" s="104">
        <f t="shared" si="34"/>
        <v>100.1</v>
      </c>
      <c r="D132" s="47">
        <v>6.3</v>
      </c>
      <c r="E132" s="51">
        <f t="shared" si="35"/>
        <v>100</v>
      </c>
      <c r="F132" s="13">
        <v>10.7</v>
      </c>
      <c r="G132" s="14">
        <f t="shared" si="35"/>
        <v>99.999999999999986</v>
      </c>
      <c r="H132" s="19">
        <v>26</v>
      </c>
      <c r="I132" s="20">
        <f t="shared" si="33"/>
        <v>125</v>
      </c>
      <c r="J132" s="27"/>
      <c r="K132" s="26"/>
      <c r="L132" s="32"/>
      <c r="M132" s="33"/>
    </row>
    <row r="133" spans="1:13">
      <c r="A133" s="3"/>
      <c r="B133" s="102"/>
      <c r="C133" s="104"/>
      <c r="D133" s="47"/>
      <c r="E133" s="51"/>
      <c r="F133" s="13"/>
      <c r="G133" s="14"/>
      <c r="H133" s="19"/>
      <c r="I133" s="20"/>
      <c r="J133" s="27"/>
      <c r="K133" s="26"/>
      <c r="L133" s="32"/>
      <c r="M133" s="33"/>
    </row>
    <row r="134" spans="1:13" ht="25.5">
      <c r="A134" s="5" t="s">
        <v>94</v>
      </c>
      <c r="B134" s="105"/>
      <c r="C134" s="104"/>
      <c r="D134" s="55"/>
      <c r="E134" s="51"/>
      <c r="F134" s="13"/>
      <c r="G134" s="14"/>
      <c r="H134" s="19"/>
      <c r="I134" s="20"/>
      <c r="J134" s="27"/>
      <c r="K134" s="26"/>
      <c r="L134" s="32"/>
      <c r="M134" s="33"/>
    </row>
    <row r="135" spans="1:13">
      <c r="A135" s="4">
        <v>1</v>
      </c>
      <c r="B135" s="102">
        <v>29.4</v>
      </c>
      <c r="C135" s="104">
        <f>B135</f>
        <v>29.4</v>
      </c>
      <c r="D135" s="47">
        <v>36.5</v>
      </c>
      <c r="E135" s="51">
        <f>D135</f>
        <v>36.5</v>
      </c>
      <c r="F135" s="13">
        <v>27.7</v>
      </c>
      <c r="G135" s="14">
        <f>F135</f>
        <v>27.7</v>
      </c>
      <c r="H135" s="19">
        <v>18</v>
      </c>
      <c r="I135" s="20">
        <f>H135</f>
        <v>18</v>
      </c>
      <c r="J135" s="27">
        <v>15.517241379310345</v>
      </c>
      <c r="K135" s="26">
        <f>J135</f>
        <v>15.517241379310345</v>
      </c>
      <c r="L135" s="32">
        <v>29.13</v>
      </c>
      <c r="M135" s="33">
        <f>L135</f>
        <v>29.13</v>
      </c>
    </row>
    <row r="136" spans="1:13">
      <c r="A136" s="4">
        <v>2</v>
      </c>
      <c r="B136" s="102">
        <v>23.5</v>
      </c>
      <c r="C136" s="104">
        <f>C135+B136</f>
        <v>52.9</v>
      </c>
      <c r="D136" s="47">
        <v>6.3</v>
      </c>
      <c r="E136" s="51">
        <f>E135+D136</f>
        <v>42.8</v>
      </c>
      <c r="F136" s="13">
        <v>8.5</v>
      </c>
      <c r="G136" s="14">
        <f>G135+F136</f>
        <v>36.200000000000003</v>
      </c>
      <c r="H136" s="19">
        <v>13</v>
      </c>
      <c r="I136" s="20">
        <f t="shared" ref="I136:I144" si="36">I135+H136</f>
        <v>31</v>
      </c>
      <c r="J136" s="27">
        <v>15.517241379310345</v>
      </c>
      <c r="K136" s="26">
        <f t="shared" ref="K136:K144" si="37">K135+J136</f>
        <v>31.03448275862069</v>
      </c>
      <c r="L136" s="32">
        <v>12.6</v>
      </c>
      <c r="M136" s="33">
        <f t="shared" ref="M136:M144" si="38">M135+L136</f>
        <v>41.73</v>
      </c>
    </row>
    <row r="137" spans="1:13">
      <c r="A137" s="4">
        <v>3</v>
      </c>
      <c r="B137" s="102">
        <v>5.9</v>
      </c>
      <c r="C137" s="104">
        <f t="shared" ref="C137:C144" si="39">C136+B137</f>
        <v>58.8</v>
      </c>
      <c r="D137" s="47">
        <v>4.8</v>
      </c>
      <c r="E137" s="51">
        <f t="shared" ref="E137:G144" si="40">E136+D137</f>
        <v>47.599999999999994</v>
      </c>
      <c r="F137" s="13">
        <v>10.6</v>
      </c>
      <c r="G137" s="14">
        <f t="shared" si="40"/>
        <v>46.800000000000004</v>
      </c>
      <c r="H137" s="19">
        <v>13</v>
      </c>
      <c r="I137" s="20">
        <f t="shared" si="36"/>
        <v>44</v>
      </c>
      <c r="J137" s="27">
        <v>8.6206896551724146</v>
      </c>
      <c r="K137" s="26">
        <f t="shared" si="37"/>
        <v>39.655172413793103</v>
      </c>
      <c r="L137" s="32">
        <v>17.32</v>
      </c>
      <c r="M137" s="33">
        <f t="shared" si="38"/>
        <v>59.05</v>
      </c>
    </row>
    <row r="138" spans="1:13">
      <c r="A138" s="4">
        <v>4</v>
      </c>
      <c r="B138" s="102">
        <v>11.8</v>
      </c>
      <c r="C138" s="104">
        <f t="shared" si="39"/>
        <v>70.599999999999994</v>
      </c>
      <c r="D138" s="47">
        <v>6.3</v>
      </c>
      <c r="E138" s="51">
        <f t="shared" si="40"/>
        <v>53.899999999999991</v>
      </c>
      <c r="F138" s="13">
        <v>8.5</v>
      </c>
      <c r="G138" s="14">
        <f t="shared" si="40"/>
        <v>55.300000000000004</v>
      </c>
      <c r="H138" s="19">
        <v>8</v>
      </c>
      <c r="I138" s="20">
        <f t="shared" si="36"/>
        <v>52</v>
      </c>
      <c r="J138" s="27">
        <v>5.1724137931034484</v>
      </c>
      <c r="K138" s="26">
        <f t="shared" si="37"/>
        <v>44.827586206896555</v>
      </c>
      <c r="L138" s="32">
        <v>8.66</v>
      </c>
      <c r="M138" s="33">
        <f t="shared" si="38"/>
        <v>67.709999999999994</v>
      </c>
    </row>
    <row r="139" spans="1:13">
      <c r="A139" s="4">
        <v>5</v>
      </c>
      <c r="B139" s="102"/>
      <c r="C139" s="104">
        <f t="shared" si="39"/>
        <v>70.599999999999994</v>
      </c>
      <c r="D139" s="47">
        <v>11.1</v>
      </c>
      <c r="E139" s="51">
        <f t="shared" si="40"/>
        <v>64.999999999999986</v>
      </c>
      <c r="F139" s="13">
        <v>10.6</v>
      </c>
      <c r="G139" s="14">
        <f t="shared" si="40"/>
        <v>65.900000000000006</v>
      </c>
      <c r="H139" s="19">
        <v>5</v>
      </c>
      <c r="I139" s="20">
        <f t="shared" si="36"/>
        <v>57</v>
      </c>
      <c r="J139" s="27">
        <v>5.1724137931034484</v>
      </c>
      <c r="K139" s="26">
        <f t="shared" si="37"/>
        <v>50</v>
      </c>
      <c r="L139" s="32">
        <v>8.66</v>
      </c>
      <c r="M139" s="33">
        <f t="shared" si="38"/>
        <v>76.36999999999999</v>
      </c>
    </row>
    <row r="140" spans="1:13">
      <c r="A140" s="4">
        <v>6</v>
      </c>
      <c r="B140" s="102">
        <v>17.600000000000001</v>
      </c>
      <c r="C140" s="104">
        <f t="shared" si="39"/>
        <v>88.199999999999989</v>
      </c>
      <c r="D140" s="47">
        <v>12.7</v>
      </c>
      <c r="E140" s="51">
        <f t="shared" si="40"/>
        <v>77.699999999999989</v>
      </c>
      <c r="F140" s="13">
        <v>4.3</v>
      </c>
      <c r="G140" s="14">
        <f t="shared" si="40"/>
        <v>70.2</v>
      </c>
      <c r="H140" s="19">
        <v>21</v>
      </c>
      <c r="I140" s="20">
        <f t="shared" si="36"/>
        <v>78</v>
      </c>
      <c r="J140" s="27">
        <v>6.8965517241379306</v>
      </c>
      <c r="K140" s="26">
        <f t="shared" si="37"/>
        <v>56.896551724137929</v>
      </c>
      <c r="L140" s="32">
        <v>5.51</v>
      </c>
      <c r="M140" s="33">
        <f t="shared" si="38"/>
        <v>81.88</v>
      </c>
    </row>
    <row r="141" spans="1:13">
      <c r="A141" s="4">
        <v>7</v>
      </c>
      <c r="B141" s="102"/>
      <c r="C141" s="104">
        <f t="shared" si="39"/>
        <v>88.199999999999989</v>
      </c>
      <c r="D141" s="47">
        <v>3.2</v>
      </c>
      <c r="E141" s="51">
        <f t="shared" si="40"/>
        <v>80.899999999999991</v>
      </c>
      <c r="F141" s="13">
        <v>4.3</v>
      </c>
      <c r="G141" s="14">
        <f t="shared" si="40"/>
        <v>74.5</v>
      </c>
      <c r="H141" s="19">
        <v>5</v>
      </c>
      <c r="I141" s="20">
        <f t="shared" si="36"/>
        <v>83</v>
      </c>
      <c r="J141" s="27">
        <v>12.068965517241379</v>
      </c>
      <c r="K141" s="26">
        <f t="shared" si="37"/>
        <v>68.965517241379303</v>
      </c>
      <c r="L141" s="32">
        <v>4.72</v>
      </c>
      <c r="M141" s="33">
        <f t="shared" si="38"/>
        <v>86.6</v>
      </c>
    </row>
    <row r="142" spans="1:13">
      <c r="A142" s="4">
        <v>8</v>
      </c>
      <c r="B142" s="102"/>
      <c r="C142" s="104">
        <f t="shared" si="39"/>
        <v>88.199999999999989</v>
      </c>
      <c r="D142" s="47">
        <v>6.3</v>
      </c>
      <c r="E142" s="51">
        <f t="shared" si="40"/>
        <v>87.199999999999989</v>
      </c>
      <c r="F142" s="13">
        <v>6.4</v>
      </c>
      <c r="G142" s="14">
        <f t="shared" si="40"/>
        <v>80.900000000000006</v>
      </c>
      <c r="H142" s="19">
        <v>0</v>
      </c>
      <c r="I142" s="20">
        <f t="shared" si="36"/>
        <v>83</v>
      </c>
      <c r="J142" s="27">
        <v>12.068965517241379</v>
      </c>
      <c r="K142" s="26">
        <f t="shared" si="37"/>
        <v>81.034482758620683</v>
      </c>
      <c r="L142" s="32">
        <v>6.3</v>
      </c>
      <c r="M142" s="33">
        <f t="shared" si="38"/>
        <v>92.899999999999991</v>
      </c>
    </row>
    <row r="143" spans="1:13">
      <c r="A143" s="4">
        <v>9</v>
      </c>
      <c r="B143" s="102">
        <v>5.9</v>
      </c>
      <c r="C143" s="104">
        <f t="shared" si="39"/>
        <v>94.1</v>
      </c>
      <c r="D143" s="47">
        <v>9.5</v>
      </c>
      <c r="E143" s="51">
        <f t="shared" si="40"/>
        <v>96.699999999999989</v>
      </c>
      <c r="F143" s="13">
        <v>12.8</v>
      </c>
      <c r="G143" s="14">
        <f t="shared" si="40"/>
        <v>93.7</v>
      </c>
      <c r="H143" s="19">
        <v>10</v>
      </c>
      <c r="I143" s="20">
        <f t="shared" si="36"/>
        <v>93</v>
      </c>
      <c r="J143" s="27">
        <v>3.4482758620689653</v>
      </c>
      <c r="K143" s="26">
        <f t="shared" si="37"/>
        <v>84.482758620689651</v>
      </c>
      <c r="L143" s="32">
        <v>1.57</v>
      </c>
      <c r="M143" s="33">
        <f t="shared" si="38"/>
        <v>94.469999999999985</v>
      </c>
    </row>
    <row r="144" spans="1:13">
      <c r="A144" s="4">
        <v>10</v>
      </c>
      <c r="B144" s="102">
        <v>5.9</v>
      </c>
      <c r="C144" s="104">
        <f t="shared" si="39"/>
        <v>100</v>
      </c>
      <c r="D144" s="47">
        <v>3.2</v>
      </c>
      <c r="E144" s="51">
        <f t="shared" si="40"/>
        <v>99.899999999999991</v>
      </c>
      <c r="F144" s="13">
        <v>6.4</v>
      </c>
      <c r="G144" s="14">
        <f t="shared" si="40"/>
        <v>100.10000000000001</v>
      </c>
      <c r="H144" s="19">
        <v>8</v>
      </c>
      <c r="I144" s="20">
        <f t="shared" si="36"/>
        <v>101</v>
      </c>
      <c r="J144" s="27">
        <v>15.517241379310345</v>
      </c>
      <c r="K144" s="26">
        <f t="shared" si="37"/>
        <v>100</v>
      </c>
      <c r="L144" s="32">
        <v>5.51</v>
      </c>
      <c r="M144" s="33">
        <f t="shared" si="38"/>
        <v>99.97999999999999</v>
      </c>
    </row>
    <row r="145" spans="1:13">
      <c r="A145" s="3"/>
      <c r="B145" s="102"/>
      <c r="C145" s="104"/>
      <c r="D145" s="47"/>
      <c r="E145" s="51"/>
      <c r="F145" s="13"/>
      <c r="G145" s="14"/>
      <c r="H145" s="19"/>
      <c r="I145" s="20"/>
      <c r="J145" s="27"/>
      <c r="K145" s="26"/>
      <c r="L145" s="32"/>
      <c r="M145" s="33"/>
    </row>
    <row r="146" spans="1:13" ht="25.5">
      <c r="A146" s="5" t="s">
        <v>57</v>
      </c>
      <c r="B146" s="105"/>
      <c r="C146" s="104"/>
      <c r="D146" s="55"/>
      <c r="E146" s="51"/>
      <c r="F146" s="13"/>
      <c r="G146" s="14"/>
      <c r="H146" s="19"/>
      <c r="I146" s="20"/>
      <c r="J146" s="27"/>
      <c r="K146" s="26"/>
      <c r="L146" s="32"/>
      <c r="M146" s="33"/>
    </row>
    <row r="147" spans="1:13">
      <c r="A147" s="4">
        <v>1</v>
      </c>
      <c r="B147" s="102"/>
      <c r="C147" s="104">
        <f>B147</f>
        <v>0</v>
      </c>
      <c r="D147" s="47">
        <v>3.2</v>
      </c>
      <c r="E147" s="51">
        <f>D147</f>
        <v>3.2</v>
      </c>
      <c r="F147" s="13">
        <v>0</v>
      </c>
      <c r="G147" s="14">
        <f>F147</f>
        <v>0</v>
      </c>
      <c r="H147" s="19">
        <v>3</v>
      </c>
      <c r="I147" s="20">
        <f>H147</f>
        <v>3</v>
      </c>
      <c r="J147" s="27">
        <v>1.7241379310344827</v>
      </c>
      <c r="K147" s="26">
        <f>J147</f>
        <v>1.7241379310344827</v>
      </c>
      <c r="L147" s="32">
        <v>3.94</v>
      </c>
      <c r="M147" s="33">
        <f>L147</f>
        <v>3.94</v>
      </c>
    </row>
    <row r="148" spans="1:13">
      <c r="A148" s="4">
        <v>2</v>
      </c>
      <c r="B148" s="102">
        <v>5.9</v>
      </c>
      <c r="C148" s="104">
        <f>C147+B148</f>
        <v>5.9</v>
      </c>
      <c r="D148" s="47">
        <v>1.6</v>
      </c>
      <c r="E148" s="51">
        <f>E147+D148</f>
        <v>4.8000000000000007</v>
      </c>
      <c r="F148" s="13">
        <v>0</v>
      </c>
      <c r="G148" s="14">
        <f>G147+F148</f>
        <v>0</v>
      </c>
      <c r="H148" s="19">
        <v>3</v>
      </c>
      <c r="I148" s="20">
        <f t="shared" ref="I148:I156" si="41">I147+H148</f>
        <v>6</v>
      </c>
      <c r="J148" s="27">
        <v>3.4482758620689653</v>
      </c>
      <c r="K148" s="26">
        <f t="shared" ref="K148:K156" si="42">K147+J148</f>
        <v>5.1724137931034484</v>
      </c>
      <c r="L148" s="32">
        <v>7.09</v>
      </c>
      <c r="M148" s="33">
        <f t="shared" ref="M148:M156" si="43">M147+L148</f>
        <v>11.03</v>
      </c>
    </row>
    <row r="149" spans="1:13">
      <c r="A149" s="4">
        <v>3</v>
      </c>
      <c r="B149" s="102">
        <v>5.9</v>
      </c>
      <c r="C149" s="104">
        <f t="shared" ref="C149:C156" si="44">C148+B149</f>
        <v>11.8</v>
      </c>
      <c r="D149" s="47">
        <v>7.9</v>
      </c>
      <c r="E149" s="51">
        <f t="shared" ref="E149:G156" si="45">E148+D149</f>
        <v>12.700000000000001</v>
      </c>
      <c r="F149" s="13">
        <v>4.3</v>
      </c>
      <c r="G149" s="14">
        <f t="shared" si="45"/>
        <v>4.3</v>
      </c>
      <c r="H149" s="19">
        <v>3</v>
      </c>
      <c r="I149" s="20">
        <f t="shared" si="41"/>
        <v>9</v>
      </c>
      <c r="J149" s="27">
        <v>3.4482758620689653</v>
      </c>
      <c r="K149" s="26">
        <f t="shared" si="42"/>
        <v>8.6206896551724128</v>
      </c>
      <c r="L149" s="32">
        <v>6.3</v>
      </c>
      <c r="M149" s="33">
        <f t="shared" si="43"/>
        <v>17.329999999999998</v>
      </c>
    </row>
    <row r="150" spans="1:13">
      <c r="A150" s="4">
        <v>4</v>
      </c>
      <c r="B150" s="102">
        <v>5.9</v>
      </c>
      <c r="C150" s="104">
        <f t="shared" si="44"/>
        <v>17.700000000000003</v>
      </c>
      <c r="D150" s="47">
        <v>6.3</v>
      </c>
      <c r="E150" s="51">
        <f t="shared" si="45"/>
        <v>19</v>
      </c>
      <c r="F150" s="13">
        <v>2.1</v>
      </c>
      <c r="G150" s="14">
        <f t="shared" si="45"/>
        <v>6.4</v>
      </c>
      <c r="H150" s="19">
        <v>3</v>
      </c>
      <c r="I150" s="20">
        <f t="shared" si="41"/>
        <v>12</v>
      </c>
      <c r="J150" s="27">
        <v>6.8965517241379306</v>
      </c>
      <c r="K150" s="26">
        <f t="shared" si="42"/>
        <v>15.517241379310343</v>
      </c>
      <c r="L150" s="32">
        <v>5.51</v>
      </c>
      <c r="M150" s="33">
        <f t="shared" si="43"/>
        <v>22.839999999999996</v>
      </c>
    </row>
    <row r="151" spans="1:13">
      <c r="A151" s="4">
        <v>5</v>
      </c>
      <c r="B151" s="102">
        <v>17.600000000000001</v>
      </c>
      <c r="C151" s="104">
        <f t="shared" si="44"/>
        <v>35.300000000000004</v>
      </c>
      <c r="D151" s="47">
        <v>11.1</v>
      </c>
      <c r="E151" s="51">
        <f t="shared" si="45"/>
        <v>30.1</v>
      </c>
      <c r="F151" s="13">
        <v>6.4</v>
      </c>
      <c r="G151" s="14">
        <f t="shared" si="45"/>
        <v>12.8</v>
      </c>
      <c r="H151" s="19">
        <v>18</v>
      </c>
      <c r="I151" s="20">
        <f t="shared" si="41"/>
        <v>30</v>
      </c>
      <c r="J151" s="27">
        <v>12.068965517241379</v>
      </c>
      <c r="K151" s="26">
        <f t="shared" si="42"/>
        <v>27.586206896551722</v>
      </c>
      <c r="L151" s="32">
        <v>15.75</v>
      </c>
      <c r="M151" s="33">
        <f t="shared" si="43"/>
        <v>38.589999999999996</v>
      </c>
    </row>
    <row r="152" spans="1:13">
      <c r="A152" s="4">
        <v>6</v>
      </c>
      <c r="B152" s="102">
        <v>5.9</v>
      </c>
      <c r="C152" s="104">
        <f t="shared" si="44"/>
        <v>41.2</v>
      </c>
      <c r="D152" s="47">
        <v>0</v>
      </c>
      <c r="E152" s="51">
        <f t="shared" si="45"/>
        <v>30.1</v>
      </c>
      <c r="F152" s="13">
        <v>12.8</v>
      </c>
      <c r="G152" s="14">
        <f t="shared" si="45"/>
        <v>25.6</v>
      </c>
      <c r="H152" s="19">
        <v>10</v>
      </c>
      <c r="I152" s="20">
        <f t="shared" si="41"/>
        <v>40</v>
      </c>
      <c r="J152" s="27">
        <v>3.4482758620689653</v>
      </c>
      <c r="K152" s="26">
        <f t="shared" si="42"/>
        <v>31.034482758620687</v>
      </c>
      <c r="L152" s="32">
        <v>11.02</v>
      </c>
      <c r="M152" s="33">
        <f t="shared" si="43"/>
        <v>49.61</v>
      </c>
    </row>
    <row r="153" spans="1:13">
      <c r="A153" s="4">
        <v>7</v>
      </c>
      <c r="B153" s="102"/>
      <c r="C153" s="104">
        <f t="shared" si="44"/>
        <v>41.2</v>
      </c>
      <c r="D153" s="47">
        <v>12.7</v>
      </c>
      <c r="E153" s="51">
        <f t="shared" si="45"/>
        <v>42.8</v>
      </c>
      <c r="F153" s="13">
        <v>10.6</v>
      </c>
      <c r="G153" s="14">
        <f t="shared" si="45"/>
        <v>36.200000000000003</v>
      </c>
      <c r="H153" s="19">
        <v>5</v>
      </c>
      <c r="I153" s="20">
        <f t="shared" si="41"/>
        <v>45</v>
      </c>
      <c r="J153" s="27">
        <v>15.517241379310345</v>
      </c>
      <c r="K153" s="26">
        <f t="shared" si="42"/>
        <v>46.551724137931032</v>
      </c>
      <c r="L153" s="32">
        <v>7.87</v>
      </c>
      <c r="M153" s="33">
        <f t="shared" si="43"/>
        <v>57.48</v>
      </c>
    </row>
    <row r="154" spans="1:13">
      <c r="A154" s="4">
        <v>8</v>
      </c>
      <c r="B154" s="102">
        <v>17.600000000000001</v>
      </c>
      <c r="C154" s="104">
        <f t="shared" si="44"/>
        <v>58.800000000000004</v>
      </c>
      <c r="D154" s="47">
        <v>19</v>
      </c>
      <c r="E154" s="51">
        <f t="shared" si="45"/>
        <v>61.8</v>
      </c>
      <c r="F154" s="13">
        <v>19.100000000000001</v>
      </c>
      <c r="G154" s="14">
        <f t="shared" si="45"/>
        <v>55.300000000000004</v>
      </c>
      <c r="H154" s="19">
        <v>18</v>
      </c>
      <c r="I154" s="20">
        <f t="shared" si="41"/>
        <v>63</v>
      </c>
      <c r="J154" s="27">
        <v>20.689655172413794</v>
      </c>
      <c r="K154" s="26">
        <f t="shared" si="42"/>
        <v>67.241379310344826</v>
      </c>
      <c r="L154" s="32">
        <v>14.96</v>
      </c>
      <c r="M154" s="33">
        <f t="shared" si="43"/>
        <v>72.44</v>
      </c>
    </row>
    <row r="155" spans="1:13">
      <c r="A155" s="4">
        <v>9</v>
      </c>
      <c r="B155" s="102">
        <v>17.600000000000001</v>
      </c>
      <c r="C155" s="104">
        <f t="shared" si="44"/>
        <v>76.400000000000006</v>
      </c>
      <c r="D155" s="47">
        <v>15.9</v>
      </c>
      <c r="E155" s="51">
        <f t="shared" si="45"/>
        <v>77.7</v>
      </c>
      <c r="F155" s="13">
        <v>23.4</v>
      </c>
      <c r="G155" s="14">
        <f t="shared" si="45"/>
        <v>78.7</v>
      </c>
      <c r="H155" s="19">
        <v>18</v>
      </c>
      <c r="I155" s="20">
        <f t="shared" si="41"/>
        <v>81</v>
      </c>
      <c r="J155" s="27">
        <v>17.241379310344829</v>
      </c>
      <c r="K155" s="26">
        <f t="shared" si="42"/>
        <v>84.482758620689651</v>
      </c>
      <c r="L155" s="32">
        <v>9.42</v>
      </c>
      <c r="M155" s="33">
        <f t="shared" si="43"/>
        <v>81.86</v>
      </c>
    </row>
    <row r="156" spans="1:13">
      <c r="A156" s="4">
        <v>10</v>
      </c>
      <c r="B156" s="102">
        <v>23.5</v>
      </c>
      <c r="C156" s="104">
        <f t="shared" si="44"/>
        <v>99.9</v>
      </c>
      <c r="D156" s="47">
        <v>22.2</v>
      </c>
      <c r="E156" s="51">
        <f t="shared" si="45"/>
        <v>99.9</v>
      </c>
      <c r="F156" s="13">
        <v>21.3</v>
      </c>
      <c r="G156" s="14">
        <f t="shared" si="45"/>
        <v>100</v>
      </c>
      <c r="H156" s="19">
        <v>21</v>
      </c>
      <c r="I156" s="20">
        <f t="shared" si="41"/>
        <v>102</v>
      </c>
      <c r="J156" s="27">
        <v>15.517241379310345</v>
      </c>
      <c r="K156" s="26">
        <f t="shared" si="42"/>
        <v>100</v>
      </c>
      <c r="L156" s="32">
        <v>18.11</v>
      </c>
      <c r="M156" s="33">
        <f t="shared" si="43"/>
        <v>99.97</v>
      </c>
    </row>
    <row r="157" spans="1:13">
      <c r="A157" s="3"/>
      <c r="B157" s="102"/>
      <c r="C157" s="104"/>
      <c r="D157" s="47"/>
      <c r="E157" s="51"/>
      <c r="F157" s="13"/>
      <c r="G157" s="14"/>
      <c r="H157" s="19"/>
      <c r="I157" s="20"/>
      <c r="J157" s="27"/>
      <c r="K157" s="26"/>
      <c r="L157" s="32"/>
      <c r="M157" s="33"/>
    </row>
    <row r="158" spans="1:13">
      <c r="A158" s="5" t="s">
        <v>74</v>
      </c>
      <c r="B158" s="105"/>
      <c r="C158" s="104"/>
      <c r="D158" s="55"/>
      <c r="E158" s="51"/>
      <c r="F158" s="13"/>
      <c r="G158" s="14"/>
      <c r="H158" s="19"/>
      <c r="I158" s="20"/>
      <c r="J158" s="27"/>
      <c r="K158" s="26"/>
      <c r="L158" s="32"/>
      <c r="M158" s="33"/>
    </row>
    <row r="159" spans="1:13">
      <c r="A159" s="4" t="s">
        <v>58</v>
      </c>
      <c r="B159" s="102"/>
      <c r="C159" s="104">
        <f>B159</f>
        <v>0</v>
      </c>
      <c r="D159" s="47">
        <v>1.6</v>
      </c>
      <c r="E159" s="51">
        <f>D159</f>
        <v>1.6</v>
      </c>
      <c r="F159" s="13">
        <v>2.1</v>
      </c>
      <c r="G159" s="14">
        <f>F159</f>
        <v>2.1</v>
      </c>
      <c r="H159" s="19"/>
      <c r="I159" s="20"/>
      <c r="J159" s="27"/>
      <c r="K159" s="26"/>
      <c r="L159" s="32"/>
      <c r="M159" s="33"/>
    </row>
    <row r="160" spans="1:13">
      <c r="A160" s="4">
        <v>1</v>
      </c>
      <c r="B160" s="102">
        <v>5.9</v>
      </c>
      <c r="C160" s="104">
        <f>C159+B160</f>
        <v>5.9</v>
      </c>
      <c r="D160" s="47">
        <v>4.9000000000000004</v>
      </c>
      <c r="E160" s="51">
        <f>E159+D160</f>
        <v>6.5</v>
      </c>
      <c r="F160" s="13">
        <v>0</v>
      </c>
      <c r="G160" s="14">
        <f>G159+F160</f>
        <v>2.1</v>
      </c>
      <c r="H160" s="19"/>
      <c r="I160" s="20"/>
      <c r="J160" s="27"/>
      <c r="K160" s="26"/>
      <c r="L160" s="32"/>
      <c r="M160" s="33"/>
    </row>
    <row r="161" spans="1:13">
      <c r="A161" s="4">
        <v>2</v>
      </c>
      <c r="B161" s="102">
        <v>5.9</v>
      </c>
      <c r="C161" s="104">
        <f t="shared" ref="C161:C169" si="46">C160+B161</f>
        <v>11.8</v>
      </c>
      <c r="D161" s="47">
        <v>1.6</v>
      </c>
      <c r="E161" s="51">
        <f t="shared" ref="E161:G169" si="47">E160+D161</f>
        <v>8.1</v>
      </c>
      <c r="F161" s="13">
        <v>4.3</v>
      </c>
      <c r="G161" s="14">
        <f t="shared" si="47"/>
        <v>6.4</v>
      </c>
      <c r="H161" s="19"/>
      <c r="I161" s="20"/>
      <c r="J161" s="27"/>
      <c r="K161" s="26"/>
      <c r="L161" s="32"/>
      <c r="M161" s="33"/>
    </row>
    <row r="162" spans="1:13">
      <c r="A162" s="4">
        <v>3</v>
      </c>
      <c r="B162" s="102">
        <v>17.600000000000001</v>
      </c>
      <c r="C162" s="104">
        <f t="shared" si="46"/>
        <v>29.400000000000002</v>
      </c>
      <c r="D162" s="47">
        <v>1.6</v>
      </c>
      <c r="E162" s="51">
        <f t="shared" si="47"/>
        <v>9.6999999999999993</v>
      </c>
      <c r="F162" s="13">
        <v>0</v>
      </c>
      <c r="G162" s="14">
        <f t="shared" si="47"/>
        <v>6.4</v>
      </c>
      <c r="H162" s="19"/>
      <c r="I162" s="20"/>
      <c r="J162" s="27"/>
      <c r="K162" s="26"/>
      <c r="L162" s="32"/>
      <c r="M162" s="33"/>
    </row>
    <row r="163" spans="1:13">
      <c r="A163" s="4">
        <v>4</v>
      </c>
      <c r="B163" s="102">
        <v>17.600000000000001</v>
      </c>
      <c r="C163" s="104">
        <f t="shared" si="46"/>
        <v>47</v>
      </c>
      <c r="D163" s="47">
        <v>3.2</v>
      </c>
      <c r="E163" s="51">
        <f t="shared" si="47"/>
        <v>12.899999999999999</v>
      </c>
      <c r="F163" s="13">
        <v>0</v>
      </c>
      <c r="G163" s="14">
        <f t="shared" si="47"/>
        <v>6.4</v>
      </c>
      <c r="H163" s="19"/>
      <c r="I163" s="20"/>
      <c r="J163" s="27"/>
      <c r="K163" s="26"/>
      <c r="L163" s="32"/>
      <c r="M163" s="33"/>
    </row>
    <row r="164" spans="1:13">
      <c r="A164" s="4">
        <v>5</v>
      </c>
      <c r="B164" s="102">
        <v>5.9</v>
      </c>
      <c r="C164" s="104">
        <f t="shared" si="46"/>
        <v>52.9</v>
      </c>
      <c r="D164" s="47">
        <v>1.6</v>
      </c>
      <c r="E164" s="51">
        <f t="shared" si="47"/>
        <v>14.499999999999998</v>
      </c>
      <c r="F164" s="13">
        <v>6.4</v>
      </c>
      <c r="G164" s="14">
        <f t="shared" si="47"/>
        <v>12.8</v>
      </c>
      <c r="H164" s="19"/>
      <c r="I164" s="20"/>
      <c r="J164" s="27"/>
      <c r="K164" s="26"/>
      <c r="L164" s="32"/>
      <c r="M164" s="33"/>
    </row>
    <row r="165" spans="1:13">
      <c r="A165" s="4">
        <v>6</v>
      </c>
      <c r="B165" s="102"/>
      <c r="C165" s="104">
        <f t="shared" si="46"/>
        <v>52.9</v>
      </c>
      <c r="D165" s="47">
        <v>4.8</v>
      </c>
      <c r="E165" s="51">
        <f t="shared" si="47"/>
        <v>19.299999999999997</v>
      </c>
      <c r="F165" s="13">
        <v>6.4</v>
      </c>
      <c r="G165" s="14">
        <f t="shared" si="47"/>
        <v>19.200000000000003</v>
      </c>
      <c r="H165" s="19"/>
      <c r="I165" s="20"/>
      <c r="J165" s="27"/>
      <c r="K165" s="26"/>
      <c r="L165" s="32"/>
      <c r="M165" s="33"/>
    </row>
    <row r="166" spans="1:13">
      <c r="A166" s="4">
        <v>7</v>
      </c>
      <c r="B166" s="102">
        <v>5.9</v>
      </c>
      <c r="C166" s="104">
        <f t="shared" si="46"/>
        <v>58.8</v>
      </c>
      <c r="D166" s="47">
        <v>1.6</v>
      </c>
      <c r="E166" s="51">
        <f t="shared" si="47"/>
        <v>20.9</v>
      </c>
      <c r="F166" s="13">
        <v>2.1</v>
      </c>
      <c r="G166" s="14">
        <f t="shared" si="47"/>
        <v>21.300000000000004</v>
      </c>
      <c r="H166" s="19"/>
      <c r="I166" s="20"/>
      <c r="J166" s="27"/>
      <c r="K166" s="26"/>
      <c r="L166" s="32"/>
      <c r="M166" s="33"/>
    </row>
    <row r="167" spans="1:13">
      <c r="A167" s="4">
        <v>8</v>
      </c>
      <c r="B167" s="102"/>
      <c r="C167" s="104">
        <f t="shared" si="46"/>
        <v>58.8</v>
      </c>
      <c r="D167" s="47">
        <v>1.6</v>
      </c>
      <c r="E167" s="51">
        <f t="shared" si="47"/>
        <v>22.5</v>
      </c>
      <c r="F167" s="13">
        <v>0</v>
      </c>
      <c r="G167" s="14">
        <f t="shared" si="47"/>
        <v>21.300000000000004</v>
      </c>
      <c r="H167" s="19"/>
      <c r="I167" s="20"/>
      <c r="J167" s="27"/>
      <c r="K167" s="26"/>
      <c r="L167" s="32"/>
      <c r="M167" s="33"/>
    </row>
    <row r="168" spans="1:13">
      <c r="A168" s="4">
        <v>9</v>
      </c>
      <c r="B168" s="102">
        <v>5.9</v>
      </c>
      <c r="C168" s="104">
        <f t="shared" si="46"/>
        <v>64.7</v>
      </c>
      <c r="D168" s="47">
        <v>1.6</v>
      </c>
      <c r="E168" s="51">
        <f t="shared" si="47"/>
        <v>24.1</v>
      </c>
      <c r="F168" s="13">
        <v>0</v>
      </c>
      <c r="G168" s="14">
        <f t="shared" si="47"/>
        <v>21.300000000000004</v>
      </c>
      <c r="H168" s="19"/>
      <c r="I168" s="20"/>
      <c r="J168" s="27"/>
      <c r="K168" s="26"/>
      <c r="L168" s="32"/>
      <c r="M168" s="33"/>
    </row>
    <row r="169" spans="1:13">
      <c r="A169" s="4" t="s">
        <v>59</v>
      </c>
      <c r="B169" s="102">
        <v>35.299999999999997</v>
      </c>
      <c r="C169" s="104">
        <f t="shared" si="46"/>
        <v>100</v>
      </c>
      <c r="D169" s="47">
        <v>77.8</v>
      </c>
      <c r="E169" s="51">
        <f t="shared" si="47"/>
        <v>101.9</v>
      </c>
      <c r="F169" s="13">
        <v>78.7</v>
      </c>
      <c r="G169" s="14">
        <f t="shared" si="47"/>
        <v>100</v>
      </c>
      <c r="H169" s="19"/>
      <c r="I169" s="20"/>
      <c r="J169" s="27"/>
      <c r="K169" s="26"/>
      <c r="L169" s="32"/>
      <c r="M169" s="33"/>
    </row>
    <row r="170" spans="1:13">
      <c r="A170" s="3"/>
      <c r="B170" s="102"/>
      <c r="C170" s="104"/>
      <c r="D170" s="47"/>
      <c r="E170" s="51"/>
      <c r="F170" s="13"/>
      <c r="G170" s="14"/>
      <c r="H170" s="19"/>
      <c r="I170" s="20"/>
      <c r="J170" s="27"/>
      <c r="K170" s="26"/>
      <c r="L170" s="32"/>
      <c r="M170" s="33"/>
    </row>
    <row r="171" spans="1:13">
      <c r="A171" s="5" t="s">
        <v>61</v>
      </c>
      <c r="B171" s="105"/>
      <c r="C171" s="104"/>
      <c r="D171" s="55"/>
      <c r="E171" s="51"/>
      <c r="F171" s="13"/>
      <c r="G171" s="14"/>
      <c r="H171" s="19"/>
      <c r="I171" s="20"/>
      <c r="J171" s="27"/>
      <c r="K171" s="26"/>
      <c r="L171" s="32"/>
      <c r="M171" s="33"/>
    </row>
    <row r="172" spans="1:13">
      <c r="A172" s="4" t="s">
        <v>60</v>
      </c>
      <c r="B172" s="102">
        <v>88.2</v>
      </c>
      <c r="C172" s="104"/>
      <c r="D172" s="47">
        <v>85.7</v>
      </c>
      <c r="E172" s="51"/>
      <c r="F172" s="13">
        <v>83</v>
      </c>
      <c r="G172" s="14"/>
      <c r="H172" s="19"/>
      <c r="I172" s="20"/>
      <c r="J172" s="27"/>
      <c r="K172" s="26"/>
      <c r="L172" s="32"/>
      <c r="M172" s="33"/>
    </row>
    <row r="173" spans="1:13">
      <c r="A173" s="4" t="s">
        <v>8</v>
      </c>
      <c r="B173" s="102">
        <v>11.8</v>
      </c>
      <c r="C173" s="104"/>
      <c r="D173" s="47">
        <v>14.3</v>
      </c>
      <c r="E173" s="51"/>
      <c r="F173" s="13">
        <v>17</v>
      </c>
      <c r="G173" s="14"/>
      <c r="H173" s="19"/>
      <c r="I173" s="20"/>
      <c r="J173" s="27"/>
      <c r="K173" s="26"/>
      <c r="L173" s="32"/>
      <c r="M173" s="33"/>
    </row>
    <row r="174" spans="1:13">
      <c r="A174" s="3"/>
      <c r="B174" s="102"/>
      <c r="C174" s="104"/>
      <c r="D174" s="47"/>
      <c r="E174" s="51"/>
      <c r="F174" s="13"/>
      <c r="G174" s="14"/>
      <c r="H174" s="19"/>
      <c r="I174" s="20"/>
      <c r="J174" s="27"/>
      <c r="K174" s="26"/>
      <c r="L174" s="32"/>
      <c r="M174" s="33"/>
    </row>
    <row r="175" spans="1:13" ht="25.5">
      <c r="A175" s="5" t="s">
        <v>75</v>
      </c>
      <c r="B175" s="105"/>
      <c r="C175" s="104"/>
      <c r="D175" s="55"/>
      <c r="E175" s="51"/>
      <c r="F175" s="13"/>
      <c r="G175" s="14"/>
      <c r="H175" s="19"/>
      <c r="I175" s="20"/>
      <c r="J175" s="27"/>
      <c r="K175" s="26"/>
      <c r="L175" s="32"/>
      <c r="M175" s="33"/>
    </row>
    <row r="176" spans="1:13">
      <c r="A176" s="4" t="s">
        <v>63</v>
      </c>
      <c r="B176" s="102">
        <v>17.600000000000001</v>
      </c>
      <c r="C176" s="104"/>
      <c r="D176" s="47">
        <v>38.1</v>
      </c>
      <c r="E176" s="51"/>
      <c r="F176" s="13">
        <v>29.8</v>
      </c>
      <c r="G176" s="14"/>
      <c r="H176" s="19"/>
      <c r="I176" s="20"/>
      <c r="J176" s="27"/>
      <c r="K176" s="26"/>
      <c r="L176" s="32"/>
      <c r="M176" s="33"/>
    </row>
    <row r="177" spans="1:13">
      <c r="A177" s="4" t="s">
        <v>62</v>
      </c>
      <c r="B177" s="102">
        <v>82.4</v>
      </c>
      <c r="C177" s="104"/>
      <c r="D177" s="47">
        <v>61.9</v>
      </c>
      <c r="E177" s="51"/>
      <c r="F177" s="13">
        <v>70.2</v>
      </c>
      <c r="G177" s="14"/>
      <c r="H177" s="19"/>
      <c r="I177" s="20"/>
      <c r="J177" s="27"/>
      <c r="K177" s="26"/>
      <c r="L177" s="32"/>
      <c r="M177" s="33"/>
    </row>
    <row r="178" spans="1:13">
      <c r="A178" s="3"/>
      <c r="B178" s="102"/>
      <c r="C178" s="104"/>
      <c r="D178" s="47"/>
      <c r="E178" s="51"/>
      <c r="F178" s="13"/>
      <c r="G178" s="14"/>
      <c r="H178" s="19"/>
      <c r="I178" s="20"/>
      <c r="J178" s="27"/>
      <c r="K178" s="26"/>
      <c r="L178" s="32"/>
      <c r="M178" s="33"/>
    </row>
    <row r="179" spans="1:13">
      <c r="A179" s="3"/>
      <c r="B179" s="102"/>
      <c r="C179" s="104"/>
      <c r="D179" s="47"/>
      <c r="E179" s="51"/>
      <c r="F179" s="13"/>
      <c r="G179" s="14"/>
      <c r="H179" s="19"/>
      <c r="I179" s="20"/>
      <c r="J179" s="27"/>
      <c r="K179" s="26"/>
      <c r="L179" s="32"/>
      <c r="M179" s="33"/>
    </row>
    <row r="180" spans="1:13">
      <c r="A180" s="5" t="s">
        <v>95</v>
      </c>
      <c r="B180" s="105"/>
      <c r="C180" s="104"/>
      <c r="D180" s="55"/>
      <c r="E180" s="51"/>
      <c r="F180" s="13"/>
      <c r="G180" s="14"/>
      <c r="H180" s="19"/>
      <c r="I180" s="20"/>
      <c r="J180" s="27"/>
      <c r="K180" s="26"/>
      <c r="L180" s="32"/>
      <c r="M180" s="33"/>
    </row>
    <row r="181" spans="1:13">
      <c r="A181" s="4" t="s">
        <v>64</v>
      </c>
      <c r="B181" s="102">
        <v>35.299999999999997</v>
      </c>
      <c r="C181" s="104">
        <f>B181</f>
        <v>35.299999999999997</v>
      </c>
      <c r="D181" s="47">
        <v>27</v>
      </c>
      <c r="E181" s="51">
        <f>D181</f>
        <v>27</v>
      </c>
      <c r="F181" s="13">
        <v>19.100000000000001</v>
      </c>
      <c r="G181" s="14">
        <f>F181</f>
        <v>19.100000000000001</v>
      </c>
      <c r="H181" s="19">
        <v>13</v>
      </c>
      <c r="I181" s="20">
        <f>H181</f>
        <v>13</v>
      </c>
      <c r="J181" s="27"/>
      <c r="K181" s="26"/>
      <c r="L181" s="32"/>
      <c r="M181" s="33"/>
    </row>
    <row r="182" spans="1:13">
      <c r="A182" s="4" t="s">
        <v>65</v>
      </c>
      <c r="B182" s="102">
        <v>17.600000000000001</v>
      </c>
      <c r="C182" s="104">
        <f t="shared" ref="C182:C187" si="48">B182+C181</f>
        <v>52.9</v>
      </c>
      <c r="D182" s="47">
        <v>11.1</v>
      </c>
      <c r="E182" s="51">
        <f t="shared" ref="E182:G187" si="49">D182+E181</f>
        <v>38.1</v>
      </c>
      <c r="F182" s="13">
        <v>21.3</v>
      </c>
      <c r="G182" s="14">
        <f t="shared" si="49"/>
        <v>40.400000000000006</v>
      </c>
      <c r="H182" s="19">
        <v>28</v>
      </c>
      <c r="I182" s="20">
        <f t="shared" ref="I182:I187" si="50">H182+I181</f>
        <v>41</v>
      </c>
      <c r="J182" s="27"/>
      <c r="K182" s="26"/>
      <c r="L182" s="32"/>
      <c r="M182" s="33"/>
    </row>
    <row r="183" spans="1:13">
      <c r="A183" s="4" t="s">
        <v>66</v>
      </c>
      <c r="B183" s="102">
        <v>11.8</v>
      </c>
      <c r="C183" s="104">
        <f t="shared" si="48"/>
        <v>64.7</v>
      </c>
      <c r="D183" s="47">
        <v>14.3</v>
      </c>
      <c r="E183" s="51">
        <f t="shared" si="49"/>
        <v>52.400000000000006</v>
      </c>
      <c r="F183" s="13">
        <v>12.8</v>
      </c>
      <c r="G183" s="14">
        <f t="shared" si="49"/>
        <v>53.2</v>
      </c>
      <c r="H183" s="19">
        <v>13</v>
      </c>
      <c r="I183" s="20">
        <f t="shared" si="50"/>
        <v>54</v>
      </c>
      <c r="J183" s="27"/>
      <c r="K183" s="26"/>
      <c r="L183" s="32"/>
      <c r="M183" s="33"/>
    </row>
    <row r="184" spans="1:13">
      <c r="A184" s="4" t="s">
        <v>67</v>
      </c>
      <c r="B184" s="102">
        <v>5.9</v>
      </c>
      <c r="C184" s="104">
        <f t="shared" si="48"/>
        <v>70.600000000000009</v>
      </c>
      <c r="D184" s="47">
        <v>3.2</v>
      </c>
      <c r="E184" s="51">
        <f t="shared" si="49"/>
        <v>55.600000000000009</v>
      </c>
      <c r="F184" s="13">
        <v>10.6</v>
      </c>
      <c r="G184" s="14">
        <f t="shared" si="49"/>
        <v>63.800000000000004</v>
      </c>
      <c r="H184" s="19">
        <v>10</v>
      </c>
      <c r="I184" s="20">
        <f t="shared" si="50"/>
        <v>64</v>
      </c>
      <c r="J184" s="27"/>
      <c r="K184" s="26"/>
      <c r="L184" s="32"/>
      <c r="M184" s="33"/>
    </row>
    <row r="185" spans="1:13">
      <c r="A185" s="4" t="s">
        <v>68</v>
      </c>
      <c r="B185" s="102">
        <v>17.600000000000001</v>
      </c>
      <c r="C185" s="104">
        <f t="shared" si="48"/>
        <v>88.200000000000017</v>
      </c>
      <c r="D185" s="47">
        <v>14.3</v>
      </c>
      <c r="E185" s="51">
        <f t="shared" si="49"/>
        <v>69.900000000000006</v>
      </c>
      <c r="F185" s="13">
        <v>12.8</v>
      </c>
      <c r="G185" s="14">
        <f t="shared" si="49"/>
        <v>76.600000000000009</v>
      </c>
      <c r="H185" s="19">
        <v>36</v>
      </c>
      <c r="I185" s="20">
        <f t="shared" si="50"/>
        <v>100</v>
      </c>
      <c r="J185" s="27"/>
      <c r="K185" s="26"/>
      <c r="L185" s="32"/>
      <c r="M185" s="33"/>
    </row>
    <row r="186" spans="1:13">
      <c r="A186" s="4" t="s">
        <v>69</v>
      </c>
      <c r="B186" s="102">
        <v>5.9</v>
      </c>
      <c r="C186" s="104">
        <f t="shared" si="48"/>
        <v>94.100000000000023</v>
      </c>
      <c r="D186" s="47">
        <v>22.2</v>
      </c>
      <c r="E186" s="51">
        <f t="shared" si="49"/>
        <v>92.100000000000009</v>
      </c>
      <c r="F186" s="13">
        <v>21.3</v>
      </c>
      <c r="G186" s="14">
        <f t="shared" si="49"/>
        <v>97.9</v>
      </c>
      <c r="H186" s="19">
        <v>0</v>
      </c>
      <c r="I186" s="20">
        <f t="shared" si="50"/>
        <v>100</v>
      </c>
      <c r="J186" s="27"/>
      <c r="K186" s="26"/>
      <c r="L186" s="32"/>
      <c r="M186" s="33"/>
    </row>
    <row r="187" spans="1:13">
      <c r="A187" s="4" t="s">
        <v>76</v>
      </c>
      <c r="B187" s="102">
        <v>5.9</v>
      </c>
      <c r="C187" s="104">
        <f t="shared" si="48"/>
        <v>100.00000000000003</v>
      </c>
      <c r="D187" s="47">
        <v>7.9</v>
      </c>
      <c r="E187" s="51">
        <f t="shared" si="49"/>
        <v>100.00000000000001</v>
      </c>
      <c r="F187" s="13">
        <v>2.1</v>
      </c>
      <c r="G187" s="14">
        <f t="shared" si="49"/>
        <v>100</v>
      </c>
      <c r="H187" s="19">
        <v>0</v>
      </c>
      <c r="I187" s="20">
        <f t="shared" si="50"/>
        <v>100</v>
      </c>
      <c r="J187" s="27"/>
      <c r="K187" s="26"/>
      <c r="L187" s="32"/>
      <c r="M187" s="33"/>
    </row>
    <row r="188" spans="1:13">
      <c r="A188" s="3"/>
      <c r="B188" s="102"/>
      <c r="C188" s="104"/>
      <c r="D188" s="47"/>
      <c r="E188" s="51"/>
      <c r="F188" s="13"/>
      <c r="G188" s="14"/>
      <c r="H188" s="19"/>
      <c r="I188" s="20"/>
      <c r="J188" s="27"/>
      <c r="K188" s="26"/>
      <c r="L188" s="32"/>
      <c r="M188" s="33"/>
    </row>
    <row r="189" spans="1:13" ht="25.5">
      <c r="A189" s="5" t="s">
        <v>77</v>
      </c>
      <c r="B189" s="105"/>
      <c r="C189" s="104"/>
      <c r="D189" s="55"/>
      <c r="E189" s="51"/>
      <c r="F189" s="13"/>
      <c r="G189" s="14"/>
      <c r="H189" s="19"/>
      <c r="I189" s="20"/>
      <c r="J189" s="27"/>
      <c r="K189" s="26"/>
      <c r="L189" s="32"/>
      <c r="M189" s="33"/>
    </row>
    <row r="190" spans="1:13">
      <c r="A190" s="4" t="s">
        <v>60</v>
      </c>
      <c r="B190" s="102">
        <v>64.7</v>
      </c>
      <c r="C190" s="104"/>
      <c r="D190" s="47">
        <v>84.1</v>
      </c>
      <c r="E190" s="51"/>
      <c r="F190" s="13">
        <v>93</v>
      </c>
      <c r="G190" s="14"/>
      <c r="H190" s="19"/>
      <c r="I190" s="20"/>
      <c r="J190" s="27"/>
      <c r="K190" s="26"/>
      <c r="L190" s="32"/>
      <c r="M190" s="33"/>
    </row>
    <row r="191" spans="1:13">
      <c r="A191" s="4" t="s">
        <v>8</v>
      </c>
      <c r="B191" s="102">
        <v>35.299999999999997</v>
      </c>
      <c r="C191" s="104"/>
      <c r="D191" s="47">
        <v>15.9</v>
      </c>
      <c r="E191" s="51"/>
      <c r="F191" s="13">
        <v>7</v>
      </c>
      <c r="G191" s="14"/>
      <c r="H191" s="19"/>
      <c r="I191" s="20"/>
      <c r="J191" s="27"/>
      <c r="K191" s="26"/>
      <c r="L191" s="32"/>
      <c r="M191" s="33"/>
    </row>
    <row r="192" spans="1:13">
      <c r="A192" s="3"/>
      <c r="B192" s="102"/>
      <c r="C192" s="104"/>
      <c r="D192" s="47"/>
      <c r="E192" s="51"/>
      <c r="F192" s="13"/>
      <c r="G192" s="14"/>
      <c r="H192" s="19"/>
      <c r="I192" s="20"/>
      <c r="J192" s="27"/>
      <c r="K192" s="26"/>
      <c r="L192" s="32"/>
      <c r="M192" s="33"/>
    </row>
    <row r="193" spans="1:13" ht="25.5">
      <c r="A193" s="5" t="s">
        <v>70</v>
      </c>
      <c r="B193" s="105"/>
      <c r="C193" s="104"/>
      <c r="D193" s="55"/>
      <c r="E193" s="51"/>
      <c r="F193" s="13"/>
      <c r="G193" s="14"/>
      <c r="H193" s="19"/>
      <c r="I193" s="20"/>
      <c r="J193" s="27"/>
      <c r="K193" s="26"/>
      <c r="L193" s="32"/>
      <c r="M193" s="33"/>
    </row>
    <row r="194" spans="1:13">
      <c r="A194" s="4" t="s">
        <v>71</v>
      </c>
      <c r="B194" s="102">
        <v>11.8</v>
      </c>
      <c r="C194" s="104"/>
      <c r="D194" s="47">
        <v>17.5</v>
      </c>
      <c r="E194" s="51"/>
      <c r="F194" s="13">
        <v>12.8</v>
      </c>
      <c r="G194" s="14"/>
      <c r="H194" s="19"/>
      <c r="I194" s="20"/>
      <c r="J194" s="27"/>
      <c r="K194" s="26"/>
      <c r="L194" s="32"/>
      <c r="M194" s="33"/>
    </row>
    <row r="195" spans="1:13">
      <c r="A195" s="4" t="s">
        <v>60</v>
      </c>
      <c r="B195" s="102">
        <v>35.299999999999997</v>
      </c>
      <c r="C195" s="104"/>
      <c r="D195" s="47">
        <v>50.8</v>
      </c>
      <c r="E195" s="51"/>
      <c r="F195" s="13">
        <v>53.2</v>
      </c>
      <c r="G195" s="14"/>
      <c r="H195" s="19"/>
      <c r="I195" s="20"/>
      <c r="J195" s="27"/>
      <c r="K195" s="26"/>
      <c r="L195" s="32"/>
      <c r="M195" s="33"/>
    </row>
    <row r="196" spans="1:13">
      <c r="A196" s="4" t="s">
        <v>8</v>
      </c>
      <c r="B196" s="102">
        <v>35.299999999999997</v>
      </c>
      <c r="C196" s="104"/>
      <c r="D196" s="47">
        <v>23.8</v>
      </c>
      <c r="E196" s="51"/>
      <c r="F196" s="13">
        <v>27.7</v>
      </c>
      <c r="G196" s="14"/>
      <c r="H196" s="19"/>
      <c r="I196" s="20"/>
      <c r="J196" s="27"/>
      <c r="K196" s="26"/>
      <c r="L196" s="32"/>
      <c r="M196" s="33"/>
    </row>
    <row r="197" spans="1:13">
      <c r="A197" s="4" t="s">
        <v>72</v>
      </c>
      <c r="B197" s="102">
        <v>17.600000000000001</v>
      </c>
      <c r="C197" s="104"/>
      <c r="D197" s="47">
        <v>7.9</v>
      </c>
      <c r="E197" s="51"/>
      <c r="F197" s="13">
        <v>6.4</v>
      </c>
      <c r="G197" s="14"/>
      <c r="H197" s="19"/>
      <c r="I197" s="20"/>
      <c r="J197" s="27"/>
      <c r="K197" s="26"/>
      <c r="L197" s="32"/>
      <c r="M197" s="33"/>
    </row>
    <row r="198" spans="1:13">
      <c r="A198" s="3"/>
      <c r="B198" s="102"/>
      <c r="C198" s="104"/>
      <c r="D198" s="47"/>
      <c r="E198" s="51"/>
      <c r="F198" s="13"/>
      <c r="G198" s="14"/>
      <c r="H198" s="19"/>
      <c r="I198" s="20"/>
      <c r="J198" s="27"/>
      <c r="K198" s="26"/>
      <c r="L198" s="32"/>
      <c r="M198" s="33"/>
    </row>
    <row r="199" spans="1:13" ht="25.5">
      <c r="A199" s="5" t="s">
        <v>73</v>
      </c>
      <c r="B199" s="105"/>
      <c r="C199" s="104"/>
      <c r="D199" s="55"/>
      <c r="E199" s="51"/>
      <c r="F199" s="13"/>
      <c r="G199" s="14"/>
      <c r="H199" s="19"/>
      <c r="I199" s="20"/>
      <c r="J199" s="27"/>
      <c r="K199" s="26"/>
      <c r="L199" s="32"/>
      <c r="M199" s="33"/>
    </row>
    <row r="200" spans="1:13">
      <c r="A200" s="4" t="s">
        <v>78</v>
      </c>
      <c r="B200" s="102">
        <v>23.5</v>
      </c>
      <c r="C200" s="104">
        <f>B200</f>
        <v>23.5</v>
      </c>
      <c r="D200" s="47">
        <v>12.7</v>
      </c>
      <c r="E200" s="51">
        <f>D200</f>
        <v>12.7</v>
      </c>
      <c r="F200" s="13">
        <v>8.5</v>
      </c>
      <c r="G200" s="14">
        <f>F200</f>
        <v>8.5</v>
      </c>
      <c r="H200" s="19">
        <v>15</v>
      </c>
      <c r="I200" s="20">
        <f>H200</f>
        <v>15</v>
      </c>
      <c r="J200" s="27">
        <v>15.517241379310345</v>
      </c>
      <c r="K200" s="26">
        <f>J200</f>
        <v>15.517241379310345</v>
      </c>
      <c r="L200" s="32">
        <v>3.5</v>
      </c>
      <c r="M200" s="33">
        <f>L200</f>
        <v>3.5</v>
      </c>
    </row>
    <row r="201" spans="1:13">
      <c r="A201" s="4" t="s">
        <v>79</v>
      </c>
      <c r="B201" s="102">
        <v>5.9</v>
      </c>
      <c r="C201" s="104">
        <f>B201+C200</f>
        <v>29.4</v>
      </c>
      <c r="D201" s="47">
        <v>19</v>
      </c>
      <c r="E201" s="51">
        <f>D201+E200</f>
        <v>31.7</v>
      </c>
      <c r="F201" s="13">
        <v>25.5</v>
      </c>
      <c r="G201" s="14">
        <f>F201+G200</f>
        <v>34</v>
      </c>
      <c r="H201" s="19">
        <v>18</v>
      </c>
      <c r="I201" s="20">
        <f t="shared" ref="I201:I208" si="51">H201+I200</f>
        <v>33</v>
      </c>
      <c r="J201" s="27">
        <v>17.241379310344829</v>
      </c>
      <c r="K201" s="26">
        <f t="shared" ref="K201:K208" si="52">J201+K200</f>
        <v>32.758620689655174</v>
      </c>
      <c r="L201" s="32">
        <v>18.600000000000001</v>
      </c>
      <c r="M201" s="33">
        <f t="shared" ref="M201:M208" si="53">L201+M200</f>
        <v>22.1</v>
      </c>
    </row>
    <row r="202" spans="1:13">
      <c r="A202" s="4" t="s">
        <v>80</v>
      </c>
      <c r="B202" s="102">
        <v>17.600000000000001</v>
      </c>
      <c r="C202" s="104">
        <f t="shared" ref="C202:C208" si="54">B202+C201</f>
        <v>47</v>
      </c>
      <c r="D202" s="47">
        <v>25.4</v>
      </c>
      <c r="E202" s="51">
        <f t="shared" ref="E202:G208" si="55">D202+E201</f>
        <v>57.099999999999994</v>
      </c>
      <c r="F202" s="13">
        <v>8.5</v>
      </c>
      <c r="G202" s="14">
        <f t="shared" si="55"/>
        <v>42.5</v>
      </c>
      <c r="H202" s="19">
        <v>15</v>
      </c>
      <c r="I202" s="20">
        <f t="shared" si="51"/>
        <v>48</v>
      </c>
      <c r="J202" s="27">
        <v>22.413793103448278</v>
      </c>
      <c r="K202" s="26">
        <f t="shared" si="52"/>
        <v>55.172413793103452</v>
      </c>
      <c r="L202" s="32">
        <v>27.4</v>
      </c>
      <c r="M202" s="33">
        <f t="shared" si="53"/>
        <v>49.5</v>
      </c>
    </row>
    <row r="203" spans="1:13">
      <c r="A203" s="4" t="s">
        <v>81</v>
      </c>
      <c r="B203" s="102">
        <v>11.8</v>
      </c>
      <c r="C203" s="104">
        <f t="shared" si="54"/>
        <v>58.8</v>
      </c>
      <c r="D203" s="47">
        <v>12.7</v>
      </c>
      <c r="E203" s="51">
        <f t="shared" si="55"/>
        <v>69.8</v>
      </c>
      <c r="F203" s="13">
        <v>10.6</v>
      </c>
      <c r="G203" s="14">
        <f t="shared" si="55"/>
        <v>53.1</v>
      </c>
      <c r="H203" s="19">
        <v>10</v>
      </c>
      <c r="I203" s="20">
        <f t="shared" si="51"/>
        <v>58</v>
      </c>
      <c r="J203" s="27">
        <v>13.793103448275861</v>
      </c>
      <c r="K203" s="26">
        <f t="shared" si="52"/>
        <v>68.965517241379317</v>
      </c>
      <c r="L203" s="32">
        <v>15</v>
      </c>
      <c r="M203" s="33">
        <f t="shared" si="53"/>
        <v>64.5</v>
      </c>
    </row>
    <row r="204" spans="1:13">
      <c r="A204" s="4" t="s">
        <v>82</v>
      </c>
      <c r="B204" s="102">
        <v>29.4</v>
      </c>
      <c r="C204" s="104">
        <f t="shared" si="54"/>
        <v>88.199999999999989</v>
      </c>
      <c r="D204" s="47">
        <v>12.7</v>
      </c>
      <c r="E204" s="51">
        <f t="shared" si="55"/>
        <v>82.5</v>
      </c>
      <c r="F204" s="13">
        <v>23.4</v>
      </c>
      <c r="G204" s="14">
        <f t="shared" si="55"/>
        <v>76.5</v>
      </c>
      <c r="H204" s="19">
        <v>15</v>
      </c>
      <c r="I204" s="20">
        <f t="shared" si="51"/>
        <v>73</v>
      </c>
      <c r="J204" s="27">
        <v>10.344827586206897</v>
      </c>
      <c r="K204" s="26">
        <f t="shared" si="52"/>
        <v>79.310344827586221</v>
      </c>
      <c r="L204" s="32">
        <v>4.3</v>
      </c>
      <c r="M204" s="33">
        <f t="shared" si="53"/>
        <v>68.8</v>
      </c>
    </row>
    <row r="205" spans="1:13">
      <c r="A205" s="4" t="s">
        <v>83</v>
      </c>
      <c r="B205" s="102"/>
      <c r="C205" s="104">
        <f t="shared" si="54"/>
        <v>88.199999999999989</v>
      </c>
      <c r="D205" s="47">
        <v>4.8</v>
      </c>
      <c r="E205" s="51">
        <f t="shared" si="55"/>
        <v>87.3</v>
      </c>
      <c r="F205" s="13">
        <v>17</v>
      </c>
      <c r="G205" s="14">
        <f t="shared" si="55"/>
        <v>93.5</v>
      </c>
      <c r="H205" s="19">
        <v>18</v>
      </c>
      <c r="I205" s="20">
        <f t="shared" si="51"/>
        <v>91</v>
      </c>
      <c r="J205" s="27">
        <v>6.8965517241379306</v>
      </c>
      <c r="K205" s="26">
        <f t="shared" si="52"/>
        <v>86.206896551724157</v>
      </c>
      <c r="L205" s="32">
        <v>10.199999999999999</v>
      </c>
      <c r="M205" s="33">
        <f t="shared" si="53"/>
        <v>79</v>
      </c>
    </row>
    <row r="206" spans="1:13">
      <c r="A206" s="4" t="s">
        <v>84</v>
      </c>
      <c r="B206" s="102">
        <v>5.9</v>
      </c>
      <c r="C206" s="104">
        <f t="shared" si="54"/>
        <v>94.1</v>
      </c>
      <c r="D206" s="47">
        <v>9.5</v>
      </c>
      <c r="E206" s="51">
        <f t="shared" si="55"/>
        <v>96.8</v>
      </c>
      <c r="F206" s="13">
        <v>2.1</v>
      </c>
      <c r="G206" s="14">
        <f t="shared" si="55"/>
        <v>95.6</v>
      </c>
      <c r="H206" s="19">
        <v>3</v>
      </c>
      <c r="I206" s="20">
        <f t="shared" si="51"/>
        <v>94</v>
      </c>
      <c r="J206" s="27">
        <v>6.8965517241379306</v>
      </c>
      <c r="K206" s="26">
        <f t="shared" si="52"/>
        <v>93.103448275862092</v>
      </c>
      <c r="L206" s="32">
        <v>9.5</v>
      </c>
      <c r="M206" s="33">
        <f t="shared" si="53"/>
        <v>88.5</v>
      </c>
    </row>
    <row r="207" spans="1:13">
      <c r="A207" s="4" t="s">
        <v>85</v>
      </c>
      <c r="B207" s="102">
        <v>5.9</v>
      </c>
      <c r="C207" s="104">
        <f t="shared" si="54"/>
        <v>100</v>
      </c>
      <c r="D207" s="47">
        <v>3.2</v>
      </c>
      <c r="E207" s="51">
        <f t="shared" si="55"/>
        <v>100</v>
      </c>
      <c r="F207" s="13">
        <v>4.3</v>
      </c>
      <c r="G207" s="14">
        <f t="shared" si="55"/>
        <v>99.899999999999991</v>
      </c>
      <c r="H207" s="19">
        <v>3</v>
      </c>
      <c r="I207" s="20">
        <f t="shared" si="51"/>
        <v>97</v>
      </c>
      <c r="J207" s="27">
        <v>3.4482758620689653</v>
      </c>
      <c r="K207" s="26">
        <f t="shared" si="52"/>
        <v>96.55172413793106</v>
      </c>
      <c r="L207" s="32">
        <v>8.4600000000000009</v>
      </c>
      <c r="M207" s="33">
        <f t="shared" si="53"/>
        <v>96.960000000000008</v>
      </c>
    </row>
    <row r="208" spans="1:13">
      <c r="A208" s="4" t="s">
        <v>86</v>
      </c>
      <c r="B208" s="106"/>
      <c r="C208" s="104">
        <f t="shared" si="54"/>
        <v>100</v>
      </c>
      <c r="D208" s="58">
        <v>0</v>
      </c>
      <c r="E208" s="51">
        <f t="shared" si="55"/>
        <v>100</v>
      </c>
      <c r="F208" s="13">
        <v>0</v>
      </c>
      <c r="G208" s="14">
        <f t="shared" si="55"/>
        <v>99.899999999999991</v>
      </c>
      <c r="H208" s="19">
        <v>3</v>
      </c>
      <c r="I208" s="20">
        <f t="shared" si="51"/>
        <v>100</v>
      </c>
      <c r="J208" s="27">
        <v>3.4482758620689653</v>
      </c>
      <c r="K208" s="26">
        <f t="shared" si="52"/>
        <v>100.00000000000003</v>
      </c>
      <c r="L208" s="32">
        <v>3.08</v>
      </c>
      <c r="M208" s="33">
        <f t="shared" si="53"/>
        <v>100.04</v>
      </c>
    </row>
    <row r="209" spans="1:13">
      <c r="A209" s="4"/>
      <c r="B209" s="102"/>
      <c r="C209" s="104"/>
      <c r="D209" s="47"/>
      <c r="E209" s="51"/>
      <c r="F209" s="13"/>
      <c r="G209" s="14"/>
      <c r="H209" s="19"/>
      <c r="I209" s="20"/>
      <c r="J209" s="27"/>
      <c r="K209" s="26"/>
      <c r="L209" s="32"/>
      <c r="M209" s="33"/>
    </row>
    <row r="210" spans="1:13">
      <c r="A210" s="5" t="s">
        <v>9</v>
      </c>
      <c r="B210" s="105"/>
      <c r="C210" s="104"/>
      <c r="D210" s="55"/>
      <c r="E210" s="51"/>
      <c r="F210" s="13"/>
      <c r="G210" s="14"/>
      <c r="H210" s="19"/>
      <c r="I210" s="20"/>
      <c r="J210" s="27"/>
      <c r="K210" s="26"/>
      <c r="L210" s="32"/>
      <c r="M210" s="33"/>
    </row>
    <row r="211" spans="1:13">
      <c r="A211" s="4" t="s">
        <v>78</v>
      </c>
      <c r="B211" s="102">
        <v>11.8</v>
      </c>
      <c r="C211" s="104">
        <f>B211</f>
        <v>11.8</v>
      </c>
      <c r="D211" s="47">
        <v>1.6</v>
      </c>
      <c r="E211" s="51">
        <f>D211</f>
        <v>1.6</v>
      </c>
      <c r="F211" s="13">
        <v>2.1</v>
      </c>
      <c r="G211" s="14">
        <f>F211</f>
        <v>2.1</v>
      </c>
      <c r="H211" s="19">
        <v>0</v>
      </c>
      <c r="I211" s="20">
        <f>H211</f>
        <v>0</v>
      </c>
      <c r="J211" s="27">
        <v>5.1724137931034484</v>
      </c>
      <c r="K211" s="26">
        <f>J211</f>
        <v>5.1724137931034484</v>
      </c>
      <c r="L211" s="32">
        <v>8.9</v>
      </c>
      <c r="M211" s="33">
        <f>L211</f>
        <v>8.9</v>
      </c>
    </row>
    <row r="212" spans="1:13">
      <c r="A212" s="4" t="s">
        <v>79</v>
      </c>
      <c r="B212" s="102"/>
      <c r="C212" s="104">
        <f>B212+C211</f>
        <v>11.8</v>
      </c>
      <c r="D212" s="47">
        <v>1.6</v>
      </c>
      <c r="E212" s="51">
        <f>D212+E211</f>
        <v>3.2</v>
      </c>
      <c r="F212" s="13">
        <v>4.3</v>
      </c>
      <c r="G212" s="14">
        <f>F212+G211</f>
        <v>6.4</v>
      </c>
      <c r="H212" s="19">
        <v>5</v>
      </c>
      <c r="I212" s="20">
        <f t="shared" ref="I212:I219" si="56">H212+I211</f>
        <v>5</v>
      </c>
      <c r="J212" s="27">
        <v>3.4482758620689653</v>
      </c>
      <c r="K212" s="26">
        <f t="shared" ref="K212:K219" si="57">J212+K211</f>
        <v>8.6206896551724128</v>
      </c>
      <c r="L212" s="32">
        <v>6.8</v>
      </c>
      <c r="M212" s="33">
        <f t="shared" ref="M212:M219" si="58">L212+M211</f>
        <v>15.7</v>
      </c>
    </row>
    <row r="213" spans="1:13">
      <c r="A213" s="4" t="s">
        <v>80</v>
      </c>
      <c r="B213" s="102">
        <v>5.9</v>
      </c>
      <c r="C213" s="104">
        <f t="shared" ref="C213:C219" si="59">B213+C212</f>
        <v>17.700000000000003</v>
      </c>
      <c r="D213" s="47">
        <v>4.8</v>
      </c>
      <c r="E213" s="51">
        <f t="shared" ref="E213:G219" si="60">D213+E212</f>
        <v>8</v>
      </c>
      <c r="F213" s="13">
        <v>2.1</v>
      </c>
      <c r="G213" s="14">
        <f t="shared" si="60"/>
        <v>8.5</v>
      </c>
      <c r="H213" s="19">
        <v>8</v>
      </c>
      <c r="I213" s="20">
        <f t="shared" si="56"/>
        <v>13</v>
      </c>
      <c r="J213" s="27">
        <v>3.4482758620689653</v>
      </c>
      <c r="K213" s="26">
        <f t="shared" si="57"/>
        <v>12.068965517241377</v>
      </c>
      <c r="L213" s="32">
        <v>11.7</v>
      </c>
      <c r="M213" s="33">
        <f t="shared" si="58"/>
        <v>27.4</v>
      </c>
    </row>
    <row r="214" spans="1:13">
      <c r="A214" s="4" t="s">
        <v>81</v>
      </c>
      <c r="B214" s="102">
        <v>5.9</v>
      </c>
      <c r="C214" s="104">
        <f t="shared" si="59"/>
        <v>23.6</v>
      </c>
      <c r="D214" s="47">
        <v>7.9</v>
      </c>
      <c r="E214" s="51">
        <f t="shared" si="60"/>
        <v>15.9</v>
      </c>
      <c r="F214" s="13">
        <v>0</v>
      </c>
      <c r="G214" s="14">
        <f t="shared" si="60"/>
        <v>8.5</v>
      </c>
      <c r="H214" s="19">
        <v>8</v>
      </c>
      <c r="I214" s="20">
        <f t="shared" si="56"/>
        <v>21</v>
      </c>
      <c r="J214" s="27">
        <v>3.4482758620689653</v>
      </c>
      <c r="K214" s="26">
        <f t="shared" si="57"/>
        <v>15.517241379310342</v>
      </c>
      <c r="L214" s="32">
        <v>8.9</v>
      </c>
      <c r="M214" s="33">
        <f t="shared" si="58"/>
        <v>36.299999999999997</v>
      </c>
    </row>
    <row r="215" spans="1:13">
      <c r="A215" s="4" t="s">
        <v>82</v>
      </c>
      <c r="B215" s="102">
        <v>23.5</v>
      </c>
      <c r="C215" s="104">
        <f t="shared" si="59"/>
        <v>47.1</v>
      </c>
      <c r="D215" s="47">
        <v>4.8</v>
      </c>
      <c r="E215" s="51">
        <f t="shared" si="60"/>
        <v>20.7</v>
      </c>
      <c r="F215" s="13">
        <v>4.3</v>
      </c>
      <c r="G215" s="14">
        <f t="shared" si="60"/>
        <v>12.8</v>
      </c>
      <c r="H215" s="19">
        <v>3</v>
      </c>
      <c r="I215" s="20">
        <f t="shared" si="56"/>
        <v>24</v>
      </c>
      <c r="J215" s="27">
        <v>5.1724137931034484</v>
      </c>
      <c r="K215" s="26">
        <f t="shared" si="57"/>
        <v>20.68965517241379</v>
      </c>
      <c r="L215" s="32">
        <v>9.5</v>
      </c>
      <c r="M215" s="33">
        <f t="shared" si="58"/>
        <v>45.8</v>
      </c>
    </row>
    <row r="216" spans="1:13">
      <c r="A216" s="4" t="s">
        <v>83</v>
      </c>
      <c r="B216" s="102">
        <v>29.4</v>
      </c>
      <c r="C216" s="104">
        <f t="shared" si="59"/>
        <v>76.5</v>
      </c>
      <c r="D216" s="47">
        <v>22.2</v>
      </c>
      <c r="E216" s="51">
        <f t="shared" si="60"/>
        <v>42.9</v>
      </c>
      <c r="F216" s="13">
        <v>21.3</v>
      </c>
      <c r="G216" s="14">
        <f t="shared" si="60"/>
        <v>34.1</v>
      </c>
      <c r="H216" s="19">
        <v>21</v>
      </c>
      <c r="I216" s="20">
        <f t="shared" si="56"/>
        <v>45</v>
      </c>
      <c r="J216" s="27">
        <v>15.517241379310345</v>
      </c>
      <c r="K216" s="26">
        <f t="shared" si="57"/>
        <v>36.206896551724135</v>
      </c>
      <c r="L216" s="32">
        <v>9.5</v>
      </c>
      <c r="M216" s="33">
        <f t="shared" si="58"/>
        <v>55.3</v>
      </c>
    </row>
    <row r="217" spans="1:13">
      <c r="A217" s="4" t="s">
        <v>84</v>
      </c>
      <c r="B217" s="102">
        <v>11.8</v>
      </c>
      <c r="C217" s="104">
        <f t="shared" si="59"/>
        <v>88.3</v>
      </c>
      <c r="D217" s="47">
        <v>12.7</v>
      </c>
      <c r="E217" s="51">
        <f t="shared" si="60"/>
        <v>55.599999999999994</v>
      </c>
      <c r="F217" s="13">
        <v>19.100000000000001</v>
      </c>
      <c r="G217" s="14">
        <f t="shared" si="60"/>
        <v>53.2</v>
      </c>
      <c r="H217" s="19">
        <v>18</v>
      </c>
      <c r="I217" s="20">
        <f t="shared" si="56"/>
        <v>63</v>
      </c>
      <c r="J217" s="27">
        <v>13.793103448275861</v>
      </c>
      <c r="K217" s="26">
        <f t="shared" si="57"/>
        <v>50</v>
      </c>
      <c r="L217" s="32">
        <v>12.8</v>
      </c>
      <c r="M217" s="33">
        <f t="shared" si="58"/>
        <v>68.099999999999994</v>
      </c>
    </row>
    <row r="218" spans="1:13">
      <c r="A218" s="4" t="s">
        <v>85</v>
      </c>
      <c r="B218" s="102">
        <v>11.8</v>
      </c>
      <c r="C218" s="104">
        <f t="shared" si="59"/>
        <v>100.1</v>
      </c>
      <c r="D218" s="47">
        <v>25.4</v>
      </c>
      <c r="E218" s="51">
        <f t="shared" si="60"/>
        <v>81</v>
      </c>
      <c r="F218" s="13">
        <v>27.7</v>
      </c>
      <c r="G218" s="14">
        <f t="shared" si="60"/>
        <v>80.900000000000006</v>
      </c>
      <c r="H218" s="19">
        <v>15</v>
      </c>
      <c r="I218" s="20">
        <f t="shared" si="56"/>
        <v>78</v>
      </c>
      <c r="J218" s="27">
        <v>17.241379310344829</v>
      </c>
      <c r="K218" s="26">
        <f t="shared" si="57"/>
        <v>67.241379310344826</v>
      </c>
      <c r="L218" s="32">
        <v>23</v>
      </c>
      <c r="M218" s="33">
        <f t="shared" si="58"/>
        <v>91.1</v>
      </c>
    </row>
    <row r="219" spans="1:13">
      <c r="A219" s="4" t="s">
        <v>86</v>
      </c>
      <c r="B219" s="102"/>
      <c r="C219" s="104">
        <f t="shared" si="59"/>
        <v>100.1</v>
      </c>
      <c r="D219" s="47">
        <v>19</v>
      </c>
      <c r="E219" s="51">
        <f t="shared" si="60"/>
        <v>100</v>
      </c>
      <c r="F219" s="13">
        <v>19.100000000000001</v>
      </c>
      <c r="G219" s="14">
        <f t="shared" si="60"/>
        <v>100</v>
      </c>
      <c r="H219" s="19">
        <v>23</v>
      </c>
      <c r="I219" s="20">
        <f t="shared" si="56"/>
        <v>101</v>
      </c>
      <c r="J219" s="27">
        <v>32.758620689655174</v>
      </c>
      <c r="K219" s="26">
        <f t="shared" si="57"/>
        <v>100</v>
      </c>
      <c r="L219" s="32">
        <v>9.23</v>
      </c>
      <c r="M219" s="33">
        <f t="shared" si="58"/>
        <v>100.33</v>
      </c>
    </row>
    <row r="220" spans="1:13">
      <c r="A220" s="3"/>
      <c r="B220" s="102"/>
      <c r="C220" s="104"/>
      <c r="D220" s="47"/>
      <c r="E220" s="51"/>
      <c r="F220" s="13"/>
      <c r="G220" s="14"/>
      <c r="H220" s="19"/>
      <c r="I220" s="20"/>
      <c r="J220" s="27"/>
      <c r="K220" s="26"/>
      <c r="L220" s="32"/>
      <c r="M220" s="33"/>
    </row>
    <row r="221" spans="1:13" ht="25.5">
      <c r="A221" s="5" t="s">
        <v>10</v>
      </c>
      <c r="B221" s="105"/>
      <c r="C221" s="104"/>
      <c r="D221" s="55"/>
      <c r="E221" s="51"/>
      <c r="F221" s="13"/>
      <c r="G221" s="14"/>
      <c r="H221" s="19"/>
      <c r="I221" s="20"/>
      <c r="J221" s="27"/>
      <c r="K221" s="26"/>
      <c r="L221" s="32"/>
      <c r="M221" s="33"/>
    </row>
    <row r="222" spans="1:13">
      <c r="A222" s="4" t="s">
        <v>11</v>
      </c>
      <c r="B222" s="102">
        <v>23.5</v>
      </c>
      <c r="C222" s="104">
        <f>B222</f>
        <v>23.5</v>
      </c>
      <c r="D222" s="47">
        <v>14.3</v>
      </c>
      <c r="E222" s="51">
        <f>D222</f>
        <v>14.3</v>
      </c>
      <c r="F222" s="13">
        <v>4.3</v>
      </c>
      <c r="G222" s="14">
        <f>F222</f>
        <v>4.3</v>
      </c>
      <c r="H222" s="19">
        <v>3</v>
      </c>
      <c r="I222" s="20">
        <f>H222</f>
        <v>3</v>
      </c>
      <c r="J222" s="27">
        <v>1.7241379310344827</v>
      </c>
      <c r="K222" s="26">
        <f>J222</f>
        <v>1.7241379310344827</v>
      </c>
      <c r="L222" s="32">
        <v>3.85</v>
      </c>
      <c r="M222" s="33">
        <f>L222</f>
        <v>3.85</v>
      </c>
    </row>
    <row r="223" spans="1:13">
      <c r="A223" s="6">
        <v>0.05</v>
      </c>
      <c r="B223" s="102">
        <v>11.8</v>
      </c>
      <c r="C223" s="104">
        <f>B223+C222</f>
        <v>35.299999999999997</v>
      </c>
      <c r="D223" s="47">
        <v>7.9</v>
      </c>
      <c r="E223" s="51">
        <f>D223+E222</f>
        <v>22.200000000000003</v>
      </c>
      <c r="F223" s="13">
        <v>8.5</v>
      </c>
      <c r="G223" s="14">
        <f>F223+G222</f>
        <v>12.8</v>
      </c>
      <c r="H223" s="19">
        <v>21</v>
      </c>
      <c r="I223" s="20">
        <f t="shared" ref="I223:I230" si="61">H223+I222</f>
        <v>24</v>
      </c>
      <c r="J223" s="27">
        <v>27.586206896551722</v>
      </c>
      <c r="K223" s="26">
        <f t="shared" ref="K223:K230" si="62">J223+K222</f>
        <v>29.310344827586206</v>
      </c>
      <c r="L223" s="32">
        <v>12.31</v>
      </c>
      <c r="M223" s="33">
        <f t="shared" ref="M223:M230" si="63">L223+M222</f>
        <v>16.16</v>
      </c>
    </row>
    <row r="224" spans="1:13">
      <c r="A224" s="6">
        <v>0.06</v>
      </c>
      <c r="B224" s="102">
        <v>17.600000000000001</v>
      </c>
      <c r="C224" s="104">
        <f t="shared" ref="C224:C230" si="64">B224+C223</f>
        <v>52.9</v>
      </c>
      <c r="D224" s="47">
        <v>0</v>
      </c>
      <c r="E224" s="51">
        <f t="shared" ref="E224:G230" si="65">D224+E223</f>
        <v>22.200000000000003</v>
      </c>
      <c r="F224" s="13">
        <v>6.4</v>
      </c>
      <c r="G224" s="14">
        <f t="shared" si="65"/>
        <v>19.200000000000003</v>
      </c>
      <c r="H224" s="19">
        <v>8</v>
      </c>
      <c r="I224" s="20">
        <f t="shared" si="61"/>
        <v>32</v>
      </c>
      <c r="J224" s="27">
        <v>29.310344827586203</v>
      </c>
      <c r="K224" s="26">
        <f t="shared" si="62"/>
        <v>58.620689655172413</v>
      </c>
      <c r="L224" s="32">
        <v>17.8</v>
      </c>
      <c r="M224" s="33">
        <f t="shared" si="63"/>
        <v>33.96</v>
      </c>
    </row>
    <row r="225" spans="1:13">
      <c r="A225" s="6">
        <v>7.0000000000000007E-2</v>
      </c>
      <c r="B225" s="102">
        <v>17.600000000000001</v>
      </c>
      <c r="C225" s="104">
        <f t="shared" si="64"/>
        <v>70.5</v>
      </c>
      <c r="D225" s="47">
        <v>9.5</v>
      </c>
      <c r="E225" s="51">
        <f t="shared" si="65"/>
        <v>31.700000000000003</v>
      </c>
      <c r="F225" s="13">
        <v>19.100000000000001</v>
      </c>
      <c r="G225" s="14">
        <f t="shared" si="65"/>
        <v>38.300000000000004</v>
      </c>
      <c r="H225" s="19">
        <v>33</v>
      </c>
      <c r="I225" s="20">
        <f t="shared" si="61"/>
        <v>65</v>
      </c>
      <c r="J225" s="27">
        <v>17.241379310344829</v>
      </c>
      <c r="K225" s="26">
        <f t="shared" si="62"/>
        <v>75.862068965517238</v>
      </c>
      <c r="L225" s="32">
        <v>16.920000000000002</v>
      </c>
      <c r="M225" s="33">
        <f t="shared" si="63"/>
        <v>50.88</v>
      </c>
    </row>
    <row r="226" spans="1:13">
      <c r="A226" s="6">
        <v>0.08</v>
      </c>
      <c r="B226" s="102">
        <v>11.8</v>
      </c>
      <c r="C226" s="104">
        <f t="shared" si="64"/>
        <v>82.3</v>
      </c>
      <c r="D226" s="47">
        <v>23.8</v>
      </c>
      <c r="E226" s="51">
        <f t="shared" si="65"/>
        <v>55.5</v>
      </c>
      <c r="F226" s="13">
        <v>25.5</v>
      </c>
      <c r="G226" s="14">
        <f t="shared" si="65"/>
        <v>63.800000000000004</v>
      </c>
      <c r="H226" s="19">
        <v>13</v>
      </c>
      <c r="I226" s="20">
        <f t="shared" si="61"/>
        <v>78</v>
      </c>
      <c r="J226" s="27">
        <v>8.6206896551724146</v>
      </c>
      <c r="K226" s="26">
        <f t="shared" si="62"/>
        <v>84.482758620689651</v>
      </c>
      <c r="L226" s="32">
        <v>20.77</v>
      </c>
      <c r="M226" s="33">
        <f t="shared" si="63"/>
        <v>71.650000000000006</v>
      </c>
    </row>
    <row r="227" spans="1:13">
      <c r="A227" s="6">
        <v>0.09</v>
      </c>
      <c r="B227" s="102">
        <v>5.9</v>
      </c>
      <c r="C227" s="104">
        <f t="shared" si="64"/>
        <v>88.2</v>
      </c>
      <c r="D227" s="47">
        <v>6.3</v>
      </c>
      <c r="E227" s="51">
        <f t="shared" si="65"/>
        <v>61.8</v>
      </c>
      <c r="F227" s="13">
        <v>4.3</v>
      </c>
      <c r="G227" s="14">
        <f t="shared" si="65"/>
        <v>68.100000000000009</v>
      </c>
      <c r="H227" s="19">
        <v>10</v>
      </c>
      <c r="I227" s="20">
        <f t="shared" si="61"/>
        <v>88</v>
      </c>
      <c r="J227" s="27">
        <v>1.7241379310344827</v>
      </c>
      <c r="K227" s="26">
        <f t="shared" si="62"/>
        <v>86.206896551724128</v>
      </c>
      <c r="L227" s="32">
        <v>3.5</v>
      </c>
      <c r="M227" s="33">
        <f t="shared" si="63"/>
        <v>75.150000000000006</v>
      </c>
    </row>
    <row r="228" spans="1:13">
      <c r="A228" s="6">
        <v>0.1</v>
      </c>
      <c r="B228" s="102">
        <v>5.9</v>
      </c>
      <c r="C228" s="104">
        <f t="shared" si="64"/>
        <v>94.100000000000009</v>
      </c>
      <c r="D228" s="47">
        <v>28.6</v>
      </c>
      <c r="E228" s="51">
        <f t="shared" si="65"/>
        <v>90.4</v>
      </c>
      <c r="F228" s="13">
        <v>19.100000000000001</v>
      </c>
      <c r="G228" s="14">
        <f t="shared" si="65"/>
        <v>87.200000000000017</v>
      </c>
      <c r="H228" s="19">
        <v>8</v>
      </c>
      <c r="I228" s="20">
        <f t="shared" si="61"/>
        <v>96</v>
      </c>
      <c r="J228" s="27">
        <v>8.6206896551724146</v>
      </c>
      <c r="K228" s="26">
        <f t="shared" si="62"/>
        <v>94.827586206896541</v>
      </c>
      <c r="L228" s="32">
        <v>22.5</v>
      </c>
      <c r="M228" s="33">
        <f t="shared" si="63"/>
        <v>97.65</v>
      </c>
    </row>
    <row r="229" spans="1:13">
      <c r="A229" s="6">
        <v>0.11</v>
      </c>
      <c r="B229" s="102"/>
      <c r="C229" s="104">
        <f t="shared" si="64"/>
        <v>94.100000000000009</v>
      </c>
      <c r="D229" s="47">
        <v>7.9</v>
      </c>
      <c r="E229" s="51">
        <f t="shared" si="65"/>
        <v>98.300000000000011</v>
      </c>
      <c r="F229" s="13">
        <v>6.4</v>
      </c>
      <c r="G229" s="14">
        <f t="shared" si="65"/>
        <v>93.600000000000023</v>
      </c>
      <c r="H229" s="19">
        <v>5</v>
      </c>
      <c r="I229" s="20">
        <f t="shared" si="61"/>
        <v>101</v>
      </c>
      <c r="J229" s="27">
        <v>1.7241379310344827</v>
      </c>
      <c r="K229" s="26">
        <f t="shared" si="62"/>
        <v>96.551724137931018</v>
      </c>
      <c r="L229" s="32">
        <v>1.54</v>
      </c>
      <c r="M229" s="33">
        <f t="shared" si="63"/>
        <v>99.190000000000012</v>
      </c>
    </row>
    <row r="230" spans="1:13">
      <c r="A230" s="4" t="s">
        <v>97</v>
      </c>
      <c r="B230" s="102">
        <v>5.9</v>
      </c>
      <c r="C230" s="104">
        <f t="shared" si="64"/>
        <v>100.00000000000001</v>
      </c>
      <c r="D230" s="47">
        <v>1.6</v>
      </c>
      <c r="E230" s="51">
        <f t="shared" si="65"/>
        <v>99.9</v>
      </c>
      <c r="F230" s="13">
        <v>6.4</v>
      </c>
      <c r="G230" s="14">
        <f t="shared" si="65"/>
        <v>100.00000000000003</v>
      </c>
      <c r="H230" s="19">
        <v>0</v>
      </c>
      <c r="I230" s="20">
        <f t="shared" si="61"/>
        <v>101</v>
      </c>
      <c r="J230" s="27">
        <v>3.4482758620689653</v>
      </c>
      <c r="K230" s="26">
        <f t="shared" si="62"/>
        <v>99.999999999999986</v>
      </c>
      <c r="L230" s="32">
        <v>0.77</v>
      </c>
      <c r="M230" s="33">
        <f t="shared" si="63"/>
        <v>99.960000000000008</v>
      </c>
    </row>
    <row r="231" spans="1:13">
      <c r="A231" s="3"/>
      <c r="B231" s="102"/>
      <c r="C231" s="104"/>
      <c r="D231" s="47"/>
      <c r="E231" s="51"/>
      <c r="F231" s="13"/>
      <c r="G231" s="14"/>
      <c r="H231" s="19"/>
      <c r="I231" s="20"/>
      <c r="J231" s="27"/>
      <c r="K231" s="26"/>
      <c r="L231" s="32"/>
      <c r="M231" s="33"/>
    </row>
    <row r="232" spans="1:13" ht="25.5">
      <c r="A232" s="5" t="s">
        <v>12</v>
      </c>
      <c r="B232" s="105"/>
      <c r="C232" s="104"/>
      <c r="D232" s="55"/>
      <c r="E232" s="51"/>
      <c r="F232" s="13"/>
      <c r="G232" s="14"/>
      <c r="H232" s="19"/>
      <c r="I232" s="20"/>
      <c r="J232" s="27"/>
      <c r="K232" s="26"/>
      <c r="L232" s="32"/>
      <c r="M232" s="33"/>
    </row>
    <row r="233" spans="1:13">
      <c r="A233" s="4" t="s">
        <v>87</v>
      </c>
      <c r="B233" s="102">
        <v>23.5</v>
      </c>
      <c r="C233" s="104">
        <f>B233</f>
        <v>23.5</v>
      </c>
      <c r="D233" s="47">
        <v>30.2</v>
      </c>
      <c r="E233" s="51">
        <f>D233</f>
        <v>30.2</v>
      </c>
      <c r="F233" s="13">
        <v>19.100000000000001</v>
      </c>
      <c r="G233" s="14">
        <f>F233</f>
        <v>19.100000000000001</v>
      </c>
      <c r="H233" s="19">
        <v>0</v>
      </c>
      <c r="I233" s="20">
        <f>H233</f>
        <v>0</v>
      </c>
      <c r="J233" s="27">
        <v>6.8965517241379306</v>
      </c>
      <c r="K233" s="26">
        <f>J233</f>
        <v>6.8965517241379306</v>
      </c>
      <c r="L233" s="32">
        <v>7.69</v>
      </c>
      <c r="M233" s="33">
        <f>L233</f>
        <v>7.69</v>
      </c>
    </row>
    <row r="234" spans="1:13">
      <c r="A234" s="6">
        <v>0.04</v>
      </c>
      <c r="B234" s="102">
        <v>5.9</v>
      </c>
      <c r="C234" s="104">
        <f t="shared" ref="C234:C243" si="66">B234+C233</f>
        <v>29.4</v>
      </c>
      <c r="D234" s="47">
        <v>4.8</v>
      </c>
      <c r="E234" s="51">
        <f t="shared" ref="E234:G243" si="67">D234+E233</f>
        <v>35</v>
      </c>
      <c r="F234" s="13">
        <v>2.1</v>
      </c>
      <c r="G234" s="14">
        <f t="shared" si="67"/>
        <v>21.200000000000003</v>
      </c>
      <c r="H234" s="19">
        <v>0</v>
      </c>
      <c r="I234" s="20">
        <f t="shared" ref="I234:I243" si="68">H234+I233</f>
        <v>0</v>
      </c>
      <c r="J234" s="27">
        <v>3.4482758620689653</v>
      </c>
      <c r="K234" s="26">
        <f>J234+K233</f>
        <v>10.344827586206897</v>
      </c>
      <c r="L234" s="32">
        <v>5.38</v>
      </c>
      <c r="M234" s="33">
        <f t="shared" ref="M234:M243" si="69">L234+M233</f>
        <v>13.07</v>
      </c>
    </row>
    <row r="235" spans="1:13">
      <c r="A235" s="6">
        <v>0.05</v>
      </c>
      <c r="B235" s="102">
        <v>23.5</v>
      </c>
      <c r="C235" s="104">
        <f t="shared" si="66"/>
        <v>52.9</v>
      </c>
      <c r="D235" s="47">
        <v>12.7</v>
      </c>
      <c r="E235" s="51">
        <f t="shared" si="67"/>
        <v>47.7</v>
      </c>
      <c r="F235" s="13">
        <v>12.8</v>
      </c>
      <c r="G235" s="14">
        <f t="shared" si="67"/>
        <v>34</v>
      </c>
      <c r="H235" s="19">
        <v>5</v>
      </c>
      <c r="I235" s="20">
        <f t="shared" si="68"/>
        <v>5</v>
      </c>
      <c r="J235" s="27">
        <v>1.7241379310344827</v>
      </c>
      <c r="K235" s="26">
        <f t="shared" ref="K235:K243" si="70">J235+K234</f>
        <v>12.068965517241379</v>
      </c>
      <c r="L235" s="32">
        <v>5.0999999999999996</v>
      </c>
      <c r="M235" s="33">
        <f t="shared" si="69"/>
        <v>18.170000000000002</v>
      </c>
    </row>
    <row r="236" spans="1:13">
      <c r="A236" s="6">
        <v>0.06</v>
      </c>
      <c r="B236" s="102"/>
      <c r="C236" s="104">
        <f t="shared" si="66"/>
        <v>52.9</v>
      </c>
      <c r="D236" s="47">
        <v>3.2</v>
      </c>
      <c r="E236" s="51">
        <f t="shared" si="67"/>
        <v>50.900000000000006</v>
      </c>
      <c r="F236" s="13">
        <v>2.1</v>
      </c>
      <c r="G236" s="14">
        <f t="shared" si="67"/>
        <v>36.1</v>
      </c>
      <c r="H236" s="19">
        <v>3</v>
      </c>
      <c r="I236" s="20">
        <f t="shared" si="68"/>
        <v>8</v>
      </c>
      <c r="J236" s="27">
        <v>3.4482758620689653</v>
      </c>
      <c r="K236" s="26">
        <f t="shared" si="70"/>
        <v>15.517241379310345</v>
      </c>
      <c r="L236" s="32">
        <v>1.8</v>
      </c>
      <c r="M236" s="33">
        <f t="shared" si="69"/>
        <v>19.970000000000002</v>
      </c>
    </row>
    <row r="237" spans="1:13">
      <c r="A237" s="6">
        <v>7.0000000000000007E-2</v>
      </c>
      <c r="B237" s="102"/>
      <c r="C237" s="104">
        <f t="shared" si="66"/>
        <v>52.9</v>
      </c>
      <c r="D237" s="47">
        <v>3.2</v>
      </c>
      <c r="E237" s="51">
        <f t="shared" si="67"/>
        <v>54.100000000000009</v>
      </c>
      <c r="F237" s="13">
        <v>6.4</v>
      </c>
      <c r="G237" s="14">
        <f t="shared" si="67"/>
        <v>42.5</v>
      </c>
      <c r="H237" s="19">
        <v>10</v>
      </c>
      <c r="I237" s="20">
        <f t="shared" si="68"/>
        <v>18</v>
      </c>
      <c r="J237" s="27">
        <v>15.517241379310345</v>
      </c>
      <c r="K237" s="26">
        <f t="shared" si="70"/>
        <v>31.03448275862069</v>
      </c>
      <c r="L237" s="32">
        <v>13.85</v>
      </c>
      <c r="M237" s="33">
        <f t="shared" si="69"/>
        <v>33.82</v>
      </c>
    </row>
    <row r="238" spans="1:13">
      <c r="A238" s="6">
        <v>0.08</v>
      </c>
      <c r="B238" s="102"/>
      <c r="C238" s="104">
        <f t="shared" si="66"/>
        <v>52.9</v>
      </c>
      <c r="D238" s="47">
        <v>0</v>
      </c>
      <c r="E238" s="51">
        <f t="shared" si="67"/>
        <v>54.100000000000009</v>
      </c>
      <c r="F238" s="13">
        <v>10.6</v>
      </c>
      <c r="G238" s="14">
        <f t="shared" si="67"/>
        <v>53.1</v>
      </c>
      <c r="H238" s="19">
        <v>8</v>
      </c>
      <c r="I238" s="20">
        <f t="shared" si="68"/>
        <v>26</v>
      </c>
      <c r="J238" s="27">
        <v>5.1724137931034484</v>
      </c>
      <c r="K238" s="26">
        <f t="shared" si="70"/>
        <v>36.206896551724142</v>
      </c>
      <c r="L238" s="32">
        <v>5.9</v>
      </c>
      <c r="M238" s="33">
        <f t="shared" si="69"/>
        <v>39.72</v>
      </c>
    </row>
    <row r="239" spans="1:13">
      <c r="A239" s="6">
        <v>0.09</v>
      </c>
      <c r="B239" s="102">
        <v>5.9</v>
      </c>
      <c r="C239" s="104">
        <f t="shared" si="66"/>
        <v>58.8</v>
      </c>
      <c r="D239" s="47">
        <v>3.2</v>
      </c>
      <c r="E239" s="51">
        <f t="shared" si="67"/>
        <v>57.300000000000011</v>
      </c>
      <c r="F239" s="13">
        <v>0</v>
      </c>
      <c r="G239" s="14">
        <f t="shared" si="67"/>
        <v>53.1</v>
      </c>
      <c r="H239" s="19">
        <v>8</v>
      </c>
      <c r="I239" s="20">
        <f t="shared" si="68"/>
        <v>34</v>
      </c>
      <c r="J239" s="27">
        <v>1.7241379310344827</v>
      </c>
      <c r="K239" s="26">
        <f t="shared" si="70"/>
        <v>37.931034482758626</v>
      </c>
      <c r="L239" s="32">
        <v>6.7</v>
      </c>
      <c r="M239" s="33">
        <f t="shared" si="69"/>
        <v>46.42</v>
      </c>
    </row>
    <row r="240" spans="1:13">
      <c r="A240" s="6">
        <v>0.1</v>
      </c>
      <c r="B240" s="102">
        <v>17.600000000000001</v>
      </c>
      <c r="C240" s="104">
        <f t="shared" si="66"/>
        <v>76.400000000000006</v>
      </c>
      <c r="D240" s="47">
        <v>28.6</v>
      </c>
      <c r="E240" s="51">
        <f t="shared" si="67"/>
        <v>85.9</v>
      </c>
      <c r="F240" s="13">
        <v>17</v>
      </c>
      <c r="G240" s="14">
        <f t="shared" si="67"/>
        <v>70.099999999999994</v>
      </c>
      <c r="H240" s="19">
        <v>33</v>
      </c>
      <c r="I240" s="20">
        <f t="shared" si="68"/>
        <v>67</v>
      </c>
      <c r="J240" s="27">
        <v>10.344827586206897</v>
      </c>
      <c r="K240" s="26">
        <f t="shared" si="70"/>
        <v>48.275862068965523</v>
      </c>
      <c r="L240" s="32">
        <v>6</v>
      </c>
      <c r="M240" s="33">
        <f t="shared" si="69"/>
        <v>52.42</v>
      </c>
    </row>
    <row r="241" spans="1:13">
      <c r="A241" s="6">
        <v>0.11</v>
      </c>
      <c r="B241" s="102"/>
      <c r="C241" s="104">
        <f t="shared" si="66"/>
        <v>76.400000000000006</v>
      </c>
      <c r="D241" s="47">
        <v>1.6</v>
      </c>
      <c r="E241" s="51">
        <f t="shared" si="67"/>
        <v>87.5</v>
      </c>
      <c r="F241" s="13">
        <v>0</v>
      </c>
      <c r="G241" s="14">
        <f t="shared" si="67"/>
        <v>70.099999999999994</v>
      </c>
      <c r="H241" s="19">
        <v>8</v>
      </c>
      <c r="I241" s="20">
        <f t="shared" si="68"/>
        <v>75</v>
      </c>
      <c r="J241" s="27">
        <v>1.7241379310344827</v>
      </c>
      <c r="K241" s="26">
        <f t="shared" si="70"/>
        <v>50.000000000000007</v>
      </c>
      <c r="L241" s="32">
        <v>1.54</v>
      </c>
      <c r="M241" s="33">
        <f t="shared" si="69"/>
        <v>53.96</v>
      </c>
    </row>
    <row r="242" spans="1:13">
      <c r="A242" s="6">
        <v>0.12</v>
      </c>
      <c r="B242" s="102"/>
      <c r="C242" s="104">
        <f t="shared" si="66"/>
        <v>76.400000000000006</v>
      </c>
      <c r="D242" s="47">
        <v>4.8</v>
      </c>
      <c r="E242" s="51">
        <f t="shared" si="67"/>
        <v>92.3</v>
      </c>
      <c r="F242" s="13">
        <v>2.1</v>
      </c>
      <c r="G242" s="14">
        <f t="shared" si="67"/>
        <v>72.199999999999989</v>
      </c>
      <c r="H242" s="19">
        <v>13</v>
      </c>
      <c r="I242" s="20">
        <f t="shared" si="68"/>
        <v>88</v>
      </c>
      <c r="J242" s="27">
        <v>20.689655172413794</v>
      </c>
      <c r="K242" s="26">
        <f t="shared" si="70"/>
        <v>70.689655172413808</v>
      </c>
      <c r="L242" s="32">
        <v>22.31</v>
      </c>
      <c r="M242" s="33">
        <f t="shared" si="69"/>
        <v>76.27</v>
      </c>
    </row>
    <row r="243" spans="1:13">
      <c r="A243" s="4" t="s">
        <v>88</v>
      </c>
      <c r="B243" s="102">
        <v>23.5</v>
      </c>
      <c r="C243" s="104">
        <f t="shared" si="66"/>
        <v>99.9</v>
      </c>
      <c r="D243" s="47">
        <v>7.9</v>
      </c>
      <c r="E243" s="51">
        <f t="shared" si="67"/>
        <v>100.2</v>
      </c>
      <c r="F243" s="13">
        <v>27.7</v>
      </c>
      <c r="G243" s="14">
        <f t="shared" si="67"/>
        <v>99.899999999999991</v>
      </c>
      <c r="H243" s="19">
        <v>12</v>
      </c>
      <c r="I243" s="20">
        <f t="shared" si="68"/>
        <v>100</v>
      </c>
      <c r="J243" s="27">
        <v>29.310344827586203</v>
      </c>
      <c r="K243" s="26">
        <f t="shared" si="70"/>
        <v>100.00000000000001</v>
      </c>
      <c r="L243" s="32">
        <v>23.85</v>
      </c>
      <c r="M243" s="33">
        <f t="shared" si="69"/>
        <v>100.12</v>
      </c>
    </row>
    <row r="244" spans="1:13">
      <c r="A244" s="3"/>
      <c r="B244" s="102"/>
      <c r="C244" s="104"/>
      <c r="D244" s="47"/>
      <c r="E244" s="51"/>
      <c r="F244" s="13"/>
      <c r="G244" s="14"/>
      <c r="H244" s="19"/>
      <c r="I244" s="20"/>
      <c r="J244" s="27"/>
      <c r="K244" s="26"/>
      <c r="L244" s="32"/>
      <c r="M244" s="33"/>
    </row>
    <row r="245" spans="1:13">
      <c r="A245" s="5" t="s">
        <v>13</v>
      </c>
      <c r="B245" s="102"/>
      <c r="C245" s="104"/>
      <c r="D245" s="47"/>
      <c r="E245" s="51"/>
      <c r="F245" s="13"/>
      <c r="G245" s="14"/>
      <c r="H245" s="19"/>
      <c r="I245" s="20"/>
      <c r="J245" s="27"/>
      <c r="K245" s="26"/>
      <c r="L245" s="32"/>
      <c r="M245" s="33"/>
    </row>
    <row r="246" spans="1:13">
      <c r="A246" s="4" t="s">
        <v>14</v>
      </c>
      <c r="B246" s="102">
        <v>17.600000000000001</v>
      </c>
      <c r="C246" s="104">
        <f>B246</f>
        <v>17.600000000000001</v>
      </c>
      <c r="D246" s="47">
        <v>4.8</v>
      </c>
      <c r="E246" s="51">
        <f>D246</f>
        <v>4.8</v>
      </c>
      <c r="F246" s="13">
        <v>6.4</v>
      </c>
      <c r="G246" s="14">
        <f>F246</f>
        <v>6.4</v>
      </c>
      <c r="H246" s="19">
        <v>8</v>
      </c>
      <c r="I246" s="20">
        <f>H246</f>
        <v>8</v>
      </c>
      <c r="J246" s="27">
        <v>3.4482758620689653</v>
      </c>
      <c r="K246" s="26">
        <f>J246</f>
        <v>3.4482758620689653</v>
      </c>
      <c r="L246" s="32">
        <v>12</v>
      </c>
      <c r="M246" s="33">
        <f>L246</f>
        <v>12</v>
      </c>
    </row>
    <row r="247" spans="1:13">
      <c r="A247" s="4" t="s">
        <v>15</v>
      </c>
      <c r="B247" s="102">
        <v>11.8</v>
      </c>
      <c r="C247" s="104">
        <f>B247+C246</f>
        <v>29.400000000000002</v>
      </c>
      <c r="D247" s="47">
        <v>14.3</v>
      </c>
      <c r="E247" s="51">
        <f>D247+E246</f>
        <v>19.100000000000001</v>
      </c>
      <c r="F247" s="13">
        <v>25.5</v>
      </c>
      <c r="G247" s="14">
        <f>F247+G246</f>
        <v>31.9</v>
      </c>
      <c r="H247" s="19">
        <v>54</v>
      </c>
      <c r="I247" s="20">
        <f>H247+I246</f>
        <v>62</v>
      </c>
      <c r="J247" s="27">
        <v>44.827586206896555</v>
      </c>
      <c r="K247" s="26">
        <f>J247+K246</f>
        <v>48.275862068965523</v>
      </c>
      <c r="L247" s="32">
        <v>39.229999999999997</v>
      </c>
      <c r="M247" s="33">
        <f>L247+M246</f>
        <v>51.23</v>
      </c>
    </row>
    <row r="248" spans="1:13">
      <c r="A248" s="4" t="s">
        <v>16</v>
      </c>
      <c r="B248" s="102">
        <v>47.1</v>
      </c>
      <c r="C248" s="104">
        <f>B248+C247</f>
        <v>76.5</v>
      </c>
      <c r="D248" s="47">
        <v>50.8</v>
      </c>
      <c r="E248" s="51">
        <f>D248+E247</f>
        <v>69.900000000000006</v>
      </c>
      <c r="F248" s="13">
        <v>44.7</v>
      </c>
      <c r="G248" s="14">
        <f>F248+G247</f>
        <v>76.599999999999994</v>
      </c>
      <c r="H248" s="19">
        <v>33</v>
      </c>
      <c r="I248" s="20">
        <f>H248+I247</f>
        <v>95</v>
      </c>
      <c r="J248" s="27">
        <v>44.827586206896555</v>
      </c>
      <c r="K248" s="26">
        <f>J248+K247</f>
        <v>93.103448275862078</v>
      </c>
      <c r="L248" s="32">
        <v>37.1</v>
      </c>
      <c r="M248" s="33">
        <f>L248+M247</f>
        <v>88.33</v>
      </c>
    </row>
    <row r="249" spans="1:13">
      <c r="A249" s="4" t="s">
        <v>17</v>
      </c>
      <c r="B249" s="102">
        <v>5.9</v>
      </c>
      <c r="C249" s="104">
        <f>B249+C248</f>
        <v>82.4</v>
      </c>
      <c r="D249" s="47">
        <v>23.8</v>
      </c>
      <c r="E249" s="51">
        <f>D249+E248</f>
        <v>93.7</v>
      </c>
      <c r="F249" s="13">
        <v>19.100000000000001</v>
      </c>
      <c r="G249" s="14">
        <f>F249+G248</f>
        <v>95.699999999999989</v>
      </c>
      <c r="H249" s="19">
        <v>5</v>
      </c>
      <c r="I249" s="20">
        <f>H249+I248</f>
        <v>100</v>
      </c>
      <c r="J249" s="27">
        <v>3.4482758620689653</v>
      </c>
      <c r="K249" s="26">
        <f>J249+K248</f>
        <v>96.551724137931046</v>
      </c>
      <c r="L249" s="32">
        <v>8.4600000000000009</v>
      </c>
      <c r="M249" s="33">
        <f>L249+M248</f>
        <v>96.789999999999992</v>
      </c>
    </row>
    <row r="250" spans="1:13">
      <c r="A250" s="4" t="s">
        <v>18</v>
      </c>
      <c r="B250" s="102">
        <v>17.600000000000001</v>
      </c>
      <c r="C250" s="104">
        <f>B250+C249</f>
        <v>100</v>
      </c>
      <c r="D250" s="47">
        <v>6.3</v>
      </c>
      <c r="E250" s="51">
        <f>D250+E249</f>
        <v>100</v>
      </c>
      <c r="F250" s="13">
        <v>4.3</v>
      </c>
      <c r="G250" s="14">
        <f>F250+G249</f>
        <v>99.999999999999986</v>
      </c>
      <c r="H250" s="19">
        <v>0</v>
      </c>
      <c r="I250" s="20">
        <f>H250+I249</f>
        <v>100</v>
      </c>
      <c r="J250" s="27">
        <v>3.4482758620689653</v>
      </c>
      <c r="K250" s="26">
        <f>J250+K249</f>
        <v>100.00000000000001</v>
      </c>
      <c r="L250" s="32">
        <v>3.2</v>
      </c>
      <c r="M250" s="33">
        <f>L250+M249</f>
        <v>99.99</v>
      </c>
    </row>
    <row r="251" spans="1:13">
      <c r="A251" s="3"/>
      <c r="B251" s="102"/>
      <c r="C251" s="104"/>
      <c r="D251" s="47"/>
      <c r="E251" s="51"/>
      <c r="F251" s="13"/>
      <c r="G251" s="14"/>
      <c r="H251" s="19"/>
      <c r="I251" s="20"/>
      <c r="J251" s="27"/>
      <c r="K251" s="26"/>
      <c r="L251" s="32"/>
      <c r="M251" s="33"/>
    </row>
    <row r="252" spans="1:13">
      <c r="A252" s="5" t="s">
        <v>98</v>
      </c>
      <c r="B252" s="102"/>
      <c r="C252" s="104"/>
      <c r="D252" s="47"/>
      <c r="E252" s="51"/>
      <c r="F252" s="13"/>
      <c r="G252" s="14"/>
      <c r="H252" s="19"/>
      <c r="I252" s="20"/>
      <c r="J252" s="27"/>
      <c r="K252" s="26"/>
      <c r="L252" s="32"/>
      <c r="M252" s="33"/>
    </row>
    <row r="253" spans="1:13">
      <c r="A253" s="4" t="s">
        <v>19</v>
      </c>
      <c r="B253" s="102">
        <v>17.600000000000001</v>
      </c>
      <c r="C253" s="104">
        <f>B253</f>
        <v>17.600000000000001</v>
      </c>
      <c r="D253" s="47">
        <v>4.8</v>
      </c>
      <c r="E253" s="51">
        <f>D253</f>
        <v>4.8</v>
      </c>
      <c r="F253" s="13">
        <v>6.4</v>
      </c>
      <c r="G253" s="14">
        <f>F253</f>
        <v>6.4</v>
      </c>
      <c r="H253" s="19">
        <v>15</v>
      </c>
      <c r="I253" s="20">
        <f>H253</f>
        <v>15</v>
      </c>
      <c r="J253" s="25">
        <v>15.517241379310345</v>
      </c>
      <c r="K253" s="26">
        <f>J253</f>
        <v>15.517241379310345</v>
      </c>
      <c r="L253" s="34">
        <v>9.6</v>
      </c>
      <c r="M253" s="33">
        <f>L253</f>
        <v>9.6</v>
      </c>
    </row>
    <row r="254" spans="1:13">
      <c r="A254" s="4" t="s">
        <v>20</v>
      </c>
      <c r="B254" s="102">
        <v>35.299999999999997</v>
      </c>
      <c r="C254" s="104">
        <f>B254+C253</f>
        <v>52.9</v>
      </c>
      <c r="D254" s="47">
        <v>28.6</v>
      </c>
      <c r="E254" s="51">
        <f>D254+E253</f>
        <v>33.4</v>
      </c>
      <c r="F254" s="13">
        <v>46.8</v>
      </c>
      <c r="G254" s="14">
        <f>F254+G253</f>
        <v>53.199999999999996</v>
      </c>
      <c r="H254" s="19">
        <v>64</v>
      </c>
      <c r="I254" s="20">
        <f>H254+I253</f>
        <v>79</v>
      </c>
      <c r="J254" s="25">
        <v>48.275862068965516</v>
      </c>
      <c r="K254" s="26">
        <f>J254+K253</f>
        <v>63.793103448275858</v>
      </c>
      <c r="L254" s="34">
        <v>43.85</v>
      </c>
      <c r="M254" s="33">
        <f>L254+M253</f>
        <v>53.45</v>
      </c>
    </row>
    <row r="255" spans="1:13">
      <c r="A255" s="4" t="s">
        <v>21</v>
      </c>
      <c r="B255" s="102">
        <v>23.5</v>
      </c>
      <c r="C255" s="104">
        <f>B255+C254</f>
        <v>76.400000000000006</v>
      </c>
      <c r="D255" s="47">
        <v>33.299999999999997</v>
      </c>
      <c r="E255" s="51">
        <f>D255+E254</f>
        <v>66.699999999999989</v>
      </c>
      <c r="F255" s="13">
        <v>14.9</v>
      </c>
      <c r="G255" s="14">
        <f>F255+G254</f>
        <v>68.099999999999994</v>
      </c>
      <c r="H255" s="19">
        <v>15</v>
      </c>
      <c r="I255" s="20">
        <f>H255+I254</f>
        <v>94</v>
      </c>
      <c r="J255" s="25">
        <v>29.310344827586203</v>
      </c>
      <c r="K255" s="26">
        <f>J255+K254</f>
        <v>93.103448275862064</v>
      </c>
      <c r="L255" s="34">
        <v>38</v>
      </c>
      <c r="M255" s="33">
        <f>L255+M254</f>
        <v>91.45</v>
      </c>
    </row>
    <row r="256" spans="1:13">
      <c r="A256" s="4" t="s">
        <v>22</v>
      </c>
      <c r="B256" s="102">
        <v>17.600000000000001</v>
      </c>
      <c r="C256" s="104">
        <f>B256+C255</f>
        <v>94</v>
      </c>
      <c r="D256" s="47">
        <v>25.4</v>
      </c>
      <c r="E256" s="51">
        <f>D256+E255</f>
        <v>92.1</v>
      </c>
      <c r="F256" s="13">
        <v>21.3</v>
      </c>
      <c r="G256" s="14">
        <f>F256+G255</f>
        <v>89.399999999999991</v>
      </c>
      <c r="H256" s="19">
        <v>6</v>
      </c>
      <c r="I256" s="20">
        <f>H256+I255</f>
        <v>100</v>
      </c>
      <c r="J256" s="25">
        <v>6.8965517241379306</v>
      </c>
      <c r="K256" s="26">
        <f>J256+K255</f>
        <v>100</v>
      </c>
      <c r="L256" s="34">
        <v>5.6</v>
      </c>
      <c r="M256" s="33">
        <f>L256+M255</f>
        <v>97.05</v>
      </c>
    </row>
    <row r="257" spans="1:13">
      <c r="A257" s="4" t="s">
        <v>23</v>
      </c>
      <c r="B257" s="102">
        <v>5.9</v>
      </c>
      <c r="C257" s="104">
        <f>B257+C256</f>
        <v>99.9</v>
      </c>
      <c r="D257" s="47">
        <v>7.9</v>
      </c>
      <c r="E257" s="51">
        <f>D257+E256</f>
        <v>100</v>
      </c>
      <c r="F257" s="13">
        <v>10.6</v>
      </c>
      <c r="G257" s="14">
        <f>F257+G256</f>
        <v>99.999999999999986</v>
      </c>
      <c r="H257" s="19">
        <v>0</v>
      </c>
      <c r="I257" s="20">
        <f>H257+I256</f>
        <v>100</v>
      </c>
      <c r="J257" s="25">
        <v>0</v>
      </c>
      <c r="K257" s="26">
        <f>J257+K256</f>
        <v>100</v>
      </c>
      <c r="L257" s="34">
        <v>3.08</v>
      </c>
      <c r="M257" s="33">
        <f>L257+M256</f>
        <v>100.13</v>
      </c>
    </row>
    <row r="258" spans="1:13">
      <c r="A258" s="4"/>
      <c r="B258" s="102"/>
      <c r="C258" s="104"/>
      <c r="D258" s="47"/>
      <c r="E258" s="51"/>
      <c r="F258" s="13"/>
      <c r="G258" s="14"/>
      <c r="H258" s="19"/>
      <c r="I258" s="20"/>
      <c r="J258" s="27"/>
      <c r="K258" s="26"/>
      <c r="L258" s="32"/>
      <c r="M258" s="33"/>
    </row>
    <row r="259" spans="1:13" ht="25.5">
      <c r="A259" s="5" t="s">
        <v>89</v>
      </c>
      <c r="B259" s="105"/>
      <c r="C259" s="104"/>
      <c r="D259" s="55"/>
      <c r="E259" s="51"/>
      <c r="F259" s="13"/>
      <c r="G259" s="14"/>
      <c r="H259" s="19"/>
      <c r="I259" s="20"/>
      <c r="J259" s="27"/>
      <c r="K259" s="26"/>
      <c r="L259" s="32"/>
      <c r="M259" s="33"/>
    </row>
    <row r="260" spans="1:13">
      <c r="A260" s="4" t="s">
        <v>96</v>
      </c>
      <c r="B260" s="102">
        <v>17.600000000000001</v>
      </c>
      <c r="C260" s="104">
        <f>B260</f>
        <v>17.600000000000001</v>
      </c>
      <c r="D260" s="47">
        <v>6.3</v>
      </c>
      <c r="E260" s="51">
        <f>D260</f>
        <v>6.3</v>
      </c>
      <c r="F260" s="13">
        <v>17</v>
      </c>
      <c r="G260" s="14">
        <f>F260</f>
        <v>17</v>
      </c>
      <c r="H260" s="19">
        <v>10</v>
      </c>
      <c r="I260" s="20">
        <f>H260</f>
        <v>10</v>
      </c>
      <c r="J260" s="27"/>
      <c r="K260" s="26"/>
      <c r="L260" s="32"/>
      <c r="M260" s="33"/>
    </row>
    <row r="261" spans="1:13">
      <c r="A261" s="4" t="s">
        <v>60</v>
      </c>
      <c r="B261" s="102">
        <v>11.8</v>
      </c>
      <c r="C261" s="104">
        <f>B261+C260</f>
        <v>29.400000000000002</v>
      </c>
      <c r="D261" s="47">
        <v>19</v>
      </c>
      <c r="E261" s="51">
        <f>D261+E260</f>
        <v>25.3</v>
      </c>
      <c r="F261" s="13">
        <v>25.5</v>
      </c>
      <c r="G261" s="14">
        <f>F261+G260</f>
        <v>42.5</v>
      </c>
      <c r="H261" s="19">
        <v>62</v>
      </c>
      <c r="I261" s="20">
        <f>H261+I260</f>
        <v>72</v>
      </c>
      <c r="J261" s="27"/>
      <c r="K261" s="26"/>
      <c r="L261" s="32"/>
      <c r="M261" s="33"/>
    </row>
    <row r="262" spans="1:13">
      <c r="A262" s="4" t="s">
        <v>90</v>
      </c>
      <c r="B262" s="102">
        <v>11.8</v>
      </c>
      <c r="C262" s="104">
        <f>B262+C261</f>
        <v>41.2</v>
      </c>
      <c r="D262" s="47">
        <v>23.8</v>
      </c>
      <c r="E262" s="51">
        <f>D262+E261</f>
        <v>49.1</v>
      </c>
      <c r="F262" s="13">
        <v>21.3</v>
      </c>
      <c r="G262" s="14">
        <f>F262+G261</f>
        <v>63.8</v>
      </c>
      <c r="H262" s="19">
        <v>15</v>
      </c>
      <c r="I262" s="20">
        <f>H262+I261</f>
        <v>87</v>
      </c>
      <c r="J262" s="27"/>
      <c r="K262" s="26"/>
      <c r="L262" s="32"/>
      <c r="M262" s="33"/>
    </row>
    <row r="263" spans="1:13">
      <c r="A263" s="4" t="s">
        <v>8</v>
      </c>
      <c r="B263" s="102">
        <v>47.1</v>
      </c>
      <c r="C263" s="104">
        <f>B263+C262</f>
        <v>88.300000000000011</v>
      </c>
      <c r="D263" s="47">
        <v>46</v>
      </c>
      <c r="E263" s="51">
        <f>D263+E262</f>
        <v>95.1</v>
      </c>
      <c r="F263" s="13">
        <v>25.5</v>
      </c>
      <c r="G263" s="14">
        <f>F263+G262</f>
        <v>89.3</v>
      </c>
      <c r="H263" s="19">
        <v>13</v>
      </c>
      <c r="I263" s="20">
        <f>H263+I262</f>
        <v>100</v>
      </c>
      <c r="J263" s="27"/>
      <c r="K263" s="26"/>
      <c r="L263" s="32"/>
      <c r="M263" s="33"/>
    </row>
    <row r="264" spans="1:13">
      <c r="A264" s="4" t="s">
        <v>99</v>
      </c>
      <c r="B264" s="102">
        <v>11.8</v>
      </c>
      <c r="C264" s="104">
        <f>B264+C263</f>
        <v>100.10000000000001</v>
      </c>
      <c r="D264" s="47">
        <v>4.8</v>
      </c>
      <c r="E264" s="51">
        <f>D264+E263</f>
        <v>99.899999999999991</v>
      </c>
      <c r="F264" s="13">
        <v>10.6</v>
      </c>
      <c r="G264" s="14">
        <f>F264+G263</f>
        <v>99.899999999999991</v>
      </c>
      <c r="H264" s="19">
        <v>0</v>
      </c>
      <c r="I264" s="20">
        <f>H264+I263</f>
        <v>100</v>
      </c>
      <c r="J264" s="27"/>
      <c r="K264" s="26"/>
      <c r="L264" s="32"/>
      <c r="M264" s="33"/>
    </row>
    <row r="265" spans="1:13">
      <c r="A265" s="4"/>
      <c r="B265" s="102"/>
      <c r="C265" s="104"/>
      <c r="D265" s="47"/>
      <c r="E265" s="51"/>
      <c r="F265" s="13"/>
      <c r="G265" s="14"/>
      <c r="H265" s="19"/>
      <c r="I265" s="20"/>
      <c r="J265" s="27"/>
      <c r="K265" s="26"/>
      <c r="L265" s="32"/>
      <c r="M265" s="33"/>
    </row>
    <row r="266" spans="1:13">
      <c r="A266" s="5" t="s">
        <v>92</v>
      </c>
      <c r="B266" s="105"/>
      <c r="C266" s="104"/>
      <c r="D266" s="55"/>
      <c r="E266" s="51"/>
      <c r="F266" s="13"/>
      <c r="G266" s="14"/>
      <c r="H266" s="19"/>
      <c r="I266" s="20"/>
      <c r="J266" s="27"/>
      <c r="K266" s="26"/>
      <c r="L266" s="32"/>
      <c r="M266" s="33"/>
    </row>
    <row r="267" spans="1:13">
      <c r="A267" s="4" t="s">
        <v>96</v>
      </c>
      <c r="B267" s="102">
        <v>11.8</v>
      </c>
      <c r="C267" s="104">
        <f>B267</f>
        <v>11.8</v>
      </c>
      <c r="D267" s="47">
        <v>6.3</v>
      </c>
      <c r="E267" s="51">
        <f>D267</f>
        <v>6.3</v>
      </c>
      <c r="F267" s="13">
        <v>6.4</v>
      </c>
      <c r="G267" s="14">
        <f>F267</f>
        <v>6.4</v>
      </c>
      <c r="H267" s="19">
        <v>5</v>
      </c>
      <c r="I267" s="20">
        <f>H267</f>
        <v>5</v>
      </c>
      <c r="J267" s="27"/>
      <c r="K267" s="26"/>
      <c r="L267" s="32"/>
      <c r="M267" s="33"/>
    </row>
    <row r="268" spans="1:13">
      <c r="A268" s="4" t="s">
        <v>60</v>
      </c>
      <c r="B268" s="102">
        <v>17.600000000000001</v>
      </c>
      <c r="C268" s="104">
        <f>B268+C267</f>
        <v>29.400000000000002</v>
      </c>
      <c r="D268" s="47">
        <v>4.8</v>
      </c>
      <c r="E268" s="51">
        <f>D268+E267</f>
        <v>11.1</v>
      </c>
      <c r="F268" s="13">
        <v>12.8</v>
      </c>
      <c r="G268" s="14">
        <f>F268+G267</f>
        <v>19.200000000000003</v>
      </c>
      <c r="H268" s="19">
        <v>49</v>
      </c>
      <c r="I268" s="20">
        <f>H268+I267</f>
        <v>54</v>
      </c>
      <c r="J268" s="27"/>
      <c r="K268" s="26"/>
      <c r="L268" s="32"/>
      <c r="M268" s="33"/>
    </row>
    <row r="269" spans="1:13">
      <c r="A269" s="4" t="s">
        <v>90</v>
      </c>
      <c r="B269" s="102">
        <v>58.8</v>
      </c>
      <c r="C269" s="104">
        <f>B269+C268</f>
        <v>88.2</v>
      </c>
      <c r="D269" s="47">
        <v>14.3</v>
      </c>
      <c r="E269" s="51">
        <f>D269+E268</f>
        <v>25.4</v>
      </c>
      <c r="F269" s="13">
        <v>25.5</v>
      </c>
      <c r="G269" s="14">
        <f>F269+G268</f>
        <v>44.7</v>
      </c>
      <c r="H269" s="19">
        <v>26</v>
      </c>
      <c r="I269" s="20">
        <f>H269+I268</f>
        <v>80</v>
      </c>
      <c r="J269" s="27"/>
      <c r="K269" s="26"/>
      <c r="L269" s="32"/>
      <c r="M269" s="33"/>
    </row>
    <row r="270" spans="1:13">
      <c r="A270" s="4" t="s">
        <v>8</v>
      </c>
      <c r="B270" s="102">
        <v>11.8</v>
      </c>
      <c r="C270" s="104">
        <f>B270+C269</f>
        <v>100</v>
      </c>
      <c r="D270" s="47">
        <v>68.3</v>
      </c>
      <c r="E270" s="51">
        <f>D270+E269</f>
        <v>93.699999999999989</v>
      </c>
      <c r="F270" s="13">
        <v>44.7</v>
      </c>
      <c r="G270" s="14">
        <f>F270+G269</f>
        <v>89.4</v>
      </c>
      <c r="H270" s="19">
        <v>15</v>
      </c>
      <c r="I270" s="20">
        <f>H270+I269</f>
        <v>95</v>
      </c>
      <c r="J270" s="27"/>
      <c r="K270" s="26"/>
      <c r="L270" s="32"/>
      <c r="M270" s="33"/>
    </row>
    <row r="271" spans="1:13">
      <c r="A271" s="4" t="s">
        <v>99</v>
      </c>
      <c r="B271" s="106">
        <v>0</v>
      </c>
      <c r="C271" s="104">
        <f>B271+C270</f>
        <v>100</v>
      </c>
      <c r="D271" s="47">
        <v>6.3</v>
      </c>
      <c r="E271" s="51">
        <f>D271+E270</f>
        <v>99.999999999999986</v>
      </c>
      <c r="F271" s="13">
        <v>10.6</v>
      </c>
      <c r="G271" s="14">
        <f>F271+G270</f>
        <v>100</v>
      </c>
      <c r="H271" s="19">
        <v>5</v>
      </c>
      <c r="I271" s="20">
        <f>H271+I270</f>
        <v>100</v>
      </c>
      <c r="J271" s="27"/>
      <c r="K271" s="26"/>
      <c r="L271" s="32"/>
      <c r="M271" s="33"/>
    </row>
    <row r="272" spans="1:13">
      <c r="A272" s="4"/>
      <c r="B272" s="102"/>
      <c r="C272" s="104"/>
      <c r="D272" s="47"/>
      <c r="E272" s="51"/>
      <c r="F272" s="13"/>
      <c r="G272" s="14"/>
      <c r="H272" s="19"/>
      <c r="I272" s="20"/>
      <c r="J272" s="27"/>
      <c r="K272" s="26"/>
      <c r="L272" s="32"/>
      <c r="M272" s="33"/>
    </row>
    <row r="273" spans="1:13" ht="25.5">
      <c r="A273" s="5" t="s">
        <v>93</v>
      </c>
      <c r="B273" s="105"/>
      <c r="C273" s="104"/>
      <c r="D273" s="55"/>
      <c r="E273" s="51"/>
      <c r="F273" s="13"/>
      <c r="G273" s="14"/>
      <c r="H273" s="19"/>
      <c r="I273" s="20"/>
      <c r="J273" s="27"/>
      <c r="K273" s="26"/>
      <c r="L273" s="32"/>
      <c r="M273" s="33"/>
    </row>
    <row r="274" spans="1:13">
      <c r="A274" s="4" t="s">
        <v>96</v>
      </c>
      <c r="B274" s="106">
        <v>0</v>
      </c>
      <c r="C274" s="104">
        <f>B274</f>
        <v>0</v>
      </c>
      <c r="D274" s="47">
        <v>11.1</v>
      </c>
      <c r="E274" s="51">
        <f>D274</f>
        <v>11.1</v>
      </c>
      <c r="F274" s="13">
        <v>6.4</v>
      </c>
      <c r="G274" s="14">
        <f>F274</f>
        <v>6.4</v>
      </c>
      <c r="H274" s="19">
        <v>10</v>
      </c>
      <c r="I274" s="20">
        <f>H274</f>
        <v>10</v>
      </c>
      <c r="J274" s="27"/>
      <c r="K274" s="26"/>
      <c r="L274" s="32"/>
      <c r="M274" s="33"/>
    </row>
    <row r="275" spans="1:13">
      <c r="A275" s="4" t="s">
        <v>60</v>
      </c>
      <c r="B275" s="102">
        <v>29.4</v>
      </c>
      <c r="C275" s="104">
        <f>B275+C274</f>
        <v>29.4</v>
      </c>
      <c r="D275" s="47">
        <v>47.6</v>
      </c>
      <c r="E275" s="51">
        <f>D275+E274</f>
        <v>58.7</v>
      </c>
      <c r="F275" s="13">
        <v>29.8</v>
      </c>
      <c r="G275" s="14">
        <f>F275+G274</f>
        <v>36.200000000000003</v>
      </c>
      <c r="H275" s="19">
        <v>49</v>
      </c>
      <c r="I275" s="20">
        <f>H275+I274</f>
        <v>59</v>
      </c>
      <c r="J275" s="27"/>
      <c r="K275" s="26"/>
      <c r="L275" s="32"/>
      <c r="M275" s="33"/>
    </row>
    <row r="276" spans="1:13">
      <c r="A276" s="4" t="s">
        <v>90</v>
      </c>
      <c r="B276" s="102">
        <v>23.5</v>
      </c>
      <c r="C276" s="104">
        <f>B276+C275</f>
        <v>52.9</v>
      </c>
      <c r="D276" s="47">
        <v>20.6</v>
      </c>
      <c r="E276" s="51">
        <f>D276+E275</f>
        <v>79.300000000000011</v>
      </c>
      <c r="F276" s="13">
        <v>25.5</v>
      </c>
      <c r="G276" s="14">
        <f>F276+G275</f>
        <v>61.7</v>
      </c>
      <c r="H276" s="19">
        <v>15</v>
      </c>
      <c r="I276" s="20">
        <f>H276+I275</f>
        <v>74</v>
      </c>
      <c r="J276" s="27"/>
      <c r="K276" s="26"/>
      <c r="L276" s="32"/>
      <c r="M276" s="33"/>
    </row>
    <row r="277" spans="1:13">
      <c r="A277" s="4" t="s">
        <v>8</v>
      </c>
      <c r="B277" s="102">
        <v>29.4</v>
      </c>
      <c r="C277" s="104">
        <f>B277+C276</f>
        <v>82.3</v>
      </c>
      <c r="D277" s="47">
        <v>14.3</v>
      </c>
      <c r="E277" s="51">
        <f>D277+E276</f>
        <v>93.600000000000009</v>
      </c>
      <c r="F277" s="13">
        <v>31.9</v>
      </c>
      <c r="G277" s="14">
        <f>F277+G276</f>
        <v>93.6</v>
      </c>
      <c r="H277" s="19">
        <v>21</v>
      </c>
      <c r="I277" s="20">
        <f>H277+I276</f>
        <v>95</v>
      </c>
      <c r="J277" s="27"/>
      <c r="K277" s="26"/>
      <c r="L277" s="32"/>
      <c r="M277" s="33"/>
    </row>
    <row r="278" spans="1:13" ht="13.5" thickBot="1">
      <c r="A278" s="4" t="s">
        <v>91</v>
      </c>
      <c r="B278" s="107">
        <v>17.600000000000001</v>
      </c>
      <c r="C278" s="108">
        <f>B278+C277</f>
        <v>99.9</v>
      </c>
      <c r="D278" s="56">
        <v>6.3</v>
      </c>
      <c r="E278" s="52">
        <f>D278+E277</f>
        <v>99.9</v>
      </c>
      <c r="F278" s="15">
        <v>6.4</v>
      </c>
      <c r="G278" s="16">
        <f>F278+G277</f>
        <v>100</v>
      </c>
      <c r="H278" s="21">
        <v>5</v>
      </c>
      <c r="I278" s="22">
        <f>H278+I277</f>
        <v>100</v>
      </c>
      <c r="J278" s="28"/>
      <c r="K278" s="29"/>
      <c r="L278" s="35"/>
      <c r="M278" s="36"/>
    </row>
    <row r="279" spans="1:13" ht="13.5" thickBot="1">
      <c r="A279" s="3"/>
      <c r="B279" s="3"/>
      <c r="C279" s="3"/>
      <c r="D279" s="2"/>
      <c r="E279" s="2"/>
      <c r="F279" s="8"/>
      <c r="G279" s="9"/>
      <c r="H279" s="8"/>
      <c r="I279" s="9"/>
      <c r="J279" s="8"/>
      <c r="K279" s="9"/>
      <c r="L279" s="8"/>
      <c r="M279" s="9"/>
    </row>
    <row r="280" spans="1:13" ht="39" thickBot="1">
      <c r="A280" s="5" t="s">
        <v>24</v>
      </c>
      <c r="B280" s="10">
        <f>C297/C296*100</f>
        <v>58.879439719859924</v>
      </c>
      <c r="C280" s="5"/>
      <c r="D280" s="10">
        <f>E297/E296*100</f>
        <v>63.499999999999993</v>
      </c>
      <c r="E280" s="57"/>
      <c r="F280" s="10">
        <f>G297/G296*100</f>
        <v>65.95</v>
      </c>
      <c r="G280" s="9"/>
      <c r="H280" s="10">
        <f>I297/I296*100</f>
        <v>83</v>
      </c>
      <c r="I280" s="9"/>
      <c r="J280" s="10">
        <f>K297/K296*100</f>
        <v>83.620689655172413</v>
      </c>
      <c r="K280" s="9"/>
      <c r="L280" s="10">
        <f>M297/M296*100</f>
        <v>79.042574455326815</v>
      </c>
      <c r="M280" s="9"/>
    </row>
    <row r="281" spans="1:13" hidden="1">
      <c r="A281" s="3"/>
      <c r="B281" s="2"/>
      <c r="C281" s="2">
        <v>17</v>
      </c>
      <c r="D281" s="2"/>
      <c r="E281" s="2">
        <v>63</v>
      </c>
      <c r="F281" s="8"/>
      <c r="G281" s="9">
        <v>47</v>
      </c>
      <c r="H281" s="8"/>
      <c r="I281" s="9">
        <v>48</v>
      </c>
      <c r="J281" s="8"/>
      <c r="K281" s="9">
        <v>169</v>
      </c>
      <c r="L281" s="8"/>
      <c r="M281" s="9">
        <v>169</v>
      </c>
    </row>
    <row r="282" spans="1:13" hidden="1">
      <c r="A282" s="5"/>
      <c r="B282" s="5"/>
      <c r="C282" s="9">
        <f>B246*C$281/100</f>
        <v>2.9920000000000004</v>
      </c>
      <c r="D282" s="57"/>
      <c r="E282" s="9">
        <f>D246*E$281/100</f>
        <v>3.0239999999999996</v>
      </c>
      <c r="F282" s="8"/>
      <c r="G282" s="9">
        <f>F246*G$281/100</f>
        <v>3.008</v>
      </c>
      <c r="H282" s="8"/>
      <c r="I282" s="9">
        <f>H246*I$281/100</f>
        <v>3.84</v>
      </c>
      <c r="J282" s="8"/>
      <c r="K282" s="9">
        <f>J246*K$281/100</f>
        <v>5.8275862068965516</v>
      </c>
      <c r="L282" s="8"/>
      <c r="M282" s="9">
        <f>L246*M$281/100</f>
        <v>20.28</v>
      </c>
    </row>
    <row r="283" spans="1:13" hidden="1">
      <c r="A283" s="4"/>
      <c r="B283" s="4"/>
      <c r="C283" s="9">
        <f>B247*C$281/100</f>
        <v>2.0060000000000002</v>
      </c>
      <c r="D283" s="2"/>
      <c r="E283" s="9">
        <f>D247*E$281/100</f>
        <v>9.0090000000000003</v>
      </c>
      <c r="F283" s="8"/>
      <c r="G283" s="9">
        <f>F247*G$281/100</f>
        <v>11.984999999999999</v>
      </c>
      <c r="H283" s="8"/>
      <c r="I283" s="9">
        <f>H247*I$281/100</f>
        <v>25.92</v>
      </c>
      <c r="J283" s="8"/>
      <c r="K283" s="9">
        <f>J247*K$281/100</f>
        <v>75.758620689655174</v>
      </c>
      <c r="L283" s="8"/>
      <c r="M283" s="9">
        <f>L247*M$281/100</f>
        <v>66.298699999999997</v>
      </c>
    </row>
    <row r="284" spans="1:13" hidden="1">
      <c r="A284" s="4"/>
      <c r="B284" s="4"/>
      <c r="C284" s="9">
        <f>B248*C$281/100</f>
        <v>8.0069999999999997</v>
      </c>
      <c r="D284" s="2"/>
      <c r="E284" s="9">
        <f>D248*E$281/100</f>
        <v>32.003999999999998</v>
      </c>
      <c r="F284" s="8"/>
      <c r="G284" s="9">
        <f>F248*G$281/100</f>
        <v>21.009</v>
      </c>
      <c r="H284" s="8"/>
      <c r="I284" s="9">
        <f>H248*I$281/100</f>
        <v>15.84</v>
      </c>
      <c r="J284" s="8"/>
      <c r="K284" s="9">
        <f>J248*K$281/100</f>
        <v>75.758620689655174</v>
      </c>
      <c r="L284" s="8"/>
      <c r="M284" s="9">
        <f>L248*M$281/100</f>
        <v>62.699000000000005</v>
      </c>
    </row>
    <row r="285" spans="1:13" hidden="1">
      <c r="C285" s="9">
        <f>B249*C$281/100</f>
        <v>1.0030000000000001</v>
      </c>
      <c r="E285" s="9">
        <f>D249*E$281/100</f>
        <v>14.994000000000002</v>
      </c>
      <c r="F285" s="9"/>
      <c r="G285" s="9">
        <f>F249*G$281/100</f>
        <v>8.9770000000000003</v>
      </c>
      <c r="H285" s="9"/>
      <c r="I285" s="9">
        <f>H249*I$281/100</f>
        <v>2.4</v>
      </c>
      <c r="J285" s="9"/>
      <c r="K285" s="9">
        <f>J249*K$281/100</f>
        <v>5.8275862068965516</v>
      </c>
      <c r="L285" s="9"/>
      <c r="M285" s="9">
        <f>L249*M$281/100</f>
        <v>14.297400000000003</v>
      </c>
    </row>
    <row r="286" spans="1:13" hidden="1">
      <c r="C286" s="9">
        <f>B250*C$281/100</f>
        <v>2.9920000000000004</v>
      </c>
      <c r="E286" s="9">
        <f>D250*E$281/100</f>
        <v>3.9689999999999999</v>
      </c>
      <c r="F286" s="9"/>
      <c r="G286" s="9">
        <f>F250*G$281/100</f>
        <v>2.0209999999999999</v>
      </c>
      <c r="H286" s="9"/>
      <c r="I286" s="9">
        <f>H250*I$281/100</f>
        <v>0</v>
      </c>
      <c r="J286" s="9"/>
      <c r="K286" s="9">
        <f>J250*K$281/100</f>
        <v>5.8275862068965516</v>
      </c>
      <c r="L286" s="9"/>
      <c r="M286" s="9">
        <f>L250*M$281/100</f>
        <v>5.4080000000000004</v>
      </c>
    </row>
    <row r="287" spans="1:13" hidden="1">
      <c r="C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idden="1">
      <c r="C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idden="1">
      <c r="C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idden="1">
      <c r="C290" s="9">
        <f>B253*C$281/100</f>
        <v>2.9920000000000004</v>
      </c>
      <c r="E290" s="9">
        <f>D253*E$281/100</f>
        <v>3.0239999999999996</v>
      </c>
      <c r="F290" s="9"/>
      <c r="G290" s="9">
        <f>F253*G$281/100</f>
        <v>3.008</v>
      </c>
      <c r="H290" s="9"/>
      <c r="I290" s="9">
        <f>H253*I$281/100</f>
        <v>7.2</v>
      </c>
      <c r="J290" s="9"/>
      <c r="K290" s="9">
        <f>J253*K$281/100</f>
        <v>26.224137931034484</v>
      </c>
      <c r="L290" s="9"/>
      <c r="M290" s="9">
        <f>L253*M$281/100</f>
        <v>16.224</v>
      </c>
    </row>
    <row r="291" spans="1:13" hidden="1">
      <c r="C291" s="9">
        <f>B254*C$281/100</f>
        <v>6.0009999999999994</v>
      </c>
      <c r="E291" s="9">
        <f>D254*E$281/100</f>
        <v>18.018000000000001</v>
      </c>
      <c r="F291" s="9"/>
      <c r="G291" s="9">
        <f>F254*G$281/100</f>
        <v>21.995999999999999</v>
      </c>
      <c r="H291" s="9"/>
      <c r="I291" s="9">
        <f>H254*I$281/100</f>
        <v>30.72</v>
      </c>
      <c r="J291" s="9"/>
      <c r="K291" s="9">
        <f>J254*K$281/100</f>
        <v>81.586206896551715</v>
      </c>
      <c r="L291" s="9"/>
      <c r="M291" s="9">
        <f>L254*M$281/100</f>
        <v>74.106500000000011</v>
      </c>
    </row>
    <row r="292" spans="1:13" hidden="1">
      <c r="C292" s="9">
        <f>B255*C$281/100</f>
        <v>3.9950000000000001</v>
      </c>
      <c r="E292" s="9">
        <f>D255*E$281/100</f>
        <v>20.978999999999996</v>
      </c>
      <c r="F292" s="9"/>
      <c r="G292" s="9">
        <f>F255*G$281/100</f>
        <v>7.003000000000001</v>
      </c>
      <c r="H292" s="9"/>
      <c r="I292" s="9">
        <f>H255*I$281/100</f>
        <v>7.2</v>
      </c>
      <c r="J292" s="9"/>
      <c r="K292" s="9">
        <f>J255*K$281/100</f>
        <v>49.534482758620676</v>
      </c>
      <c r="L292" s="9"/>
      <c r="M292" s="9">
        <f>L255*M$281/100</f>
        <v>64.22</v>
      </c>
    </row>
    <row r="293" spans="1:13" hidden="1">
      <c r="C293" s="9">
        <f>B256*C$281/100</f>
        <v>2.9920000000000004</v>
      </c>
      <c r="E293" s="9">
        <f>D256*E$281/100</f>
        <v>16.001999999999999</v>
      </c>
      <c r="F293" s="9"/>
      <c r="G293" s="9">
        <f>F256*G$281/100</f>
        <v>10.011000000000001</v>
      </c>
      <c r="H293" s="9"/>
      <c r="I293" s="9">
        <f>H256*I$281/100</f>
        <v>2.88</v>
      </c>
      <c r="J293" s="9"/>
      <c r="K293" s="9">
        <f>J256*K$281/100</f>
        <v>11.655172413793103</v>
      </c>
      <c r="L293" s="9"/>
      <c r="M293" s="9">
        <f>L256*M$281/100</f>
        <v>9.4640000000000004</v>
      </c>
    </row>
    <row r="294" spans="1:13" hidden="1">
      <c r="C294" s="9">
        <f>B257*C$281/100</f>
        <v>1.0030000000000001</v>
      </c>
      <c r="E294" s="9">
        <f>D257*E$281/100</f>
        <v>4.9770000000000003</v>
      </c>
      <c r="F294" s="9"/>
      <c r="G294" s="9">
        <f>F257*G$281/100</f>
        <v>4.9820000000000002</v>
      </c>
      <c r="H294" s="9"/>
      <c r="I294" s="9">
        <f>H257*I$281/100</f>
        <v>0</v>
      </c>
      <c r="J294" s="9"/>
      <c r="K294" s="9">
        <f>J257*K$281/100</f>
        <v>0</v>
      </c>
      <c r="L294" s="9"/>
      <c r="M294" s="9">
        <f>L257*M$281/100</f>
        <v>5.2051999999999996</v>
      </c>
    </row>
    <row r="295" spans="1:13" hidden="1">
      <c r="C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idden="1">
      <c r="C296" s="9">
        <f>SUM(C282:C294)</f>
        <v>33.983000000000004</v>
      </c>
      <c r="E296" s="9">
        <f>SUM(E282:E294)</f>
        <v>126</v>
      </c>
      <c r="F296" s="9"/>
      <c r="G296" s="9">
        <f>SUM(G282:G294)</f>
        <v>94</v>
      </c>
      <c r="H296" s="9"/>
      <c r="I296" s="9">
        <f>SUM(I282:I294)</f>
        <v>96</v>
      </c>
      <c r="J296" s="9"/>
      <c r="K296" s="9">
        <f>SUM(K282:K294)</f>
        <v>337.99999999999994</v>
      </c>
      <c r="L296" s="9"/>
      <c r="M296" s="9">
        <f>SUM(M282:M294)</f>
        <v>338.20279999999997</v>
      </c>
    </row>
    <row r="297" spans="1:13" hidden="1">
      <c r="C297" s="9">
        <f>C283+C284+C291+C292</f>
        <v>20.009</v>
      </c>
      <c r="E297" s="9">
        <f>E283+E284+E291+E292</f>
        <v>80.009999999999991</v>
      </c>
      <c r="F297" s="9"/>
      <c r="G297" s="9">
        <f>G283+G284+G291+G292</f>
        <v>61.992999999999995</v>
      </c>
      <c r="H297" s="9"/>
      <c r="I297" s="9">
        <f>I283+I284+I291+I292</f>
        <v>79.680000000000007</v>
      </c>
      <c r="J297" s="9"/>
      <c r="K297" s="9">
        <f>K283+K284+K291+K292</f>
        <v>282.63793103448273</v>
      </c>
      <c r="L297" s="9"/>
      <c r="M297" s="9">
        <f>M283+M284+M291+M292</f>
        <v>267.32420000000002</v>
      </c>
    </row>
    <row r="298" spans="1:13" hidden="1"/>
    <row r="300" spans="1:13">
      <c r="A300" s="126" t="s">
        <v>105</v>
      </c>
    </row>
  </sheetData>
  <mergeCells count="7">
    <mergeCell ref="F2:G2"/>
    <mergeCell ref="H2:I2"/>
    <mergeCell ref="L2:M2"/>
    <mergeCell ref="A1:M1"/>
    <mergeCell ref="J2:K2"/>
    <mergeCell ref="D2:E2"/>
    <mergeCell ref="B2:C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6"/>
  <sheetViews>
    <sheetView workbookViewId="0">
      <selection sqref="A1:K1"/>
    </sheetView>
  </sheetViews>
  <sheetFormatPr defaultRowHeight="12.75"/>
  <cols>
    <col min="1" max="1" width="52.42578125" customWidth="1"/>
    <col min="2" max="2" width="12.42578125" customWidth="1"/>
    <col min="3" max="3" width="12.7109375" customWidth="1"/>
    <col min="4" max="5" width="12.5703125" customWidth="1"/>
    <col min="6" max="7" width="10.5703125" style="1" customWidth="1"/>
    <col min="8" max="8" width="10.85546875" style="1" customWidth="1"/>
    <col min="9" max="11" width="9.7109375" style="1" customWidth="1"/>
  </cols>
  <sheetData>
    <row r="1" spans="1:11" ht="35.25" customHeight="1" thickBot="1">
      <c r="A1" s="133" t="s">
        <v>103</v>
      </c>
      <c r="B1" s="134"/>
      <c r="C1" s="134"/>
      <c r="D1" s="134"/>
      <c r="E1" s="134"/>
      <c r="F1" s="135"/>
      <c r="G1" s="135"/>
      <c r="H1" s="135"/>
      <c r="I1" s="135"/>
      <c r="J1" s="135"/>
      <c r="K1" s="135"/>
    </row>
    <row r="2" spans="1:11" ht="18">
      <c r="A2" s="7"/>
      <c r="B2" s="140">
        <v>2010</v>
      </c>
      <c r="C2" s="141"/>
      <c r="D2" s="138">
        <v>2009</v>
      </c>
      <c r="E2" s="139"/>
      <c r="F2" s="127">
        <v>2008</v>
      </c>
      <c r="G2" s="142"/>
      <c r="H2" s="129">
        <v>2007</v>
      </c>
      <c r="I2" s="142"/>
      <c r="J2" s="136">
        <v>2005</v>
      </c>
      <c r="K2" s="142"/>
    </row>
    <row r="3" spans="1:11" ht="24" customHeight="1">
      <c r="B3" s="100" t="str">
        <f>D3</f>
        <v>As a percentage</v>
      </c>
      <c r="C3" s="101" t="str">
        <f>E3</f>
        <v>Less than Ogive</v>
      </c>
      <c r="D3" s="43" t="str">
        <f>F3</f>
        <v>As a percentage</v>
      </c>
      <c r="E3" s="44" t="str">
        <f>G3</f>
        <v>Less than Ogive</v>
      </c>
      <c r="F3" s="11" t="s">
        <v>25</v>
      </c>
      <c r="G3" s="12" t="s">
        <v>101</v>
      </c>
      <c r="H3" s="17" t="s">
        <v>25</v>
      </c>
      <c r="I3" s="18" t="s">
        <v>101</v>
      </c>
      <c r="J3" s="23" t="s">
        <v>25</v>
      </c>
      <c r="K3" s="24" t="s">
        <v>101</v>
      </c>
    </row>
    <row r="4" spans="1:11">
      <c r="A4" s="3" t="s">
        <v>0</v>
      </c>
      <c r="B4" s="102"/>
      <c r="C4" s="109"/>
      <c r="D4" s="47"/>
      <c r="E4" s="45"/>
      <c r="F4" s="13"/>
      <c r="G4" s="14"/>
      <c r="H4" s="19"/>
      <c r="I4" s="20"/>
      <c r="J4" s="25"/>
      <c r="K4" s="26"/>
    </row>
    <row r="5" spans="1:11">
      <c r="A5" s="4" t="s">
        <v>53</v>
      </c>
      <c r="B5" s="102"/>
      <c r="C5" s="110"/>
      <c r="D5" s="47">
        <v>3.4</v>
      </c>
      <c r="E5" s="46"/>
      <c r="F5" s="13">
        <v>1.1000000000000001</v>
      </c>
      <c r="G5" s="14"/>
      <c r="H5" s="19"/>
      <c r="I5" s="20"/>
      <c r="J5" s="25"/>
      <c r="K5" s="26"/>
    </row>
    <row r="6" spans="1:11">
      <c r="A6" s="4" t="s">
        <v>54</v>
      </c>
      <c r="B6" s="102"/>
      <c r="C6" s="110"/>
      <c r="D6" s="47"/>
      <c r="E6" s="46"/>
      <c r="F6" s="13"/>
      <c r="G6" s="14"/>
      <c r="H6" s="19"/>
      <c r="I6" s="20"/>
      <c r="J6" s="25"/>
      <c r="K6" s="26"/>
    </row>
    <row r="7" spans="1:11">
      <c r="A7" s="4" t="s">
        <v>26</v>
      </c>
      <c r="B7" s="102"/>
      <c r="C7" s="110"/>
      <c r="D7" s="47"/>
      <c r="E7" s="46"/>
      <c r="F7" s="13"/>
      <c r="G7" s="14"/>
      <c r="H7" s="19"/>
      <c r="I7" s="20"/>
      <c r="J7" s="25"/>
      <c r="K7" s="26"/>
    </row>
    <row r="8" spans="1:11">
      <c r="A8" s="4" t="s">
        <v>27</v>
      </c>
      <c r="B8" s="102"/>
      <c r="C8" s="110"/>
      <c r="D8" s="47"/>
      <c r="E8" s="46"/>
      <c r="F8" s="13"/>
      <c r="G8" s="14"/>
      <c r="H8" s="19"/>
      <c r="I8" s="20"/>
      <c r="J8" s="25"/>
      <c r="K8" s="26"/>
    </row>
    <row r="9" spans="1:11">
      <c r="A9" s="4" t="s">
        <v>28</v>
      </c>
      <c r="B9" s="102">
        <v>24</v>
      </c>
      <c r="C9" s="110"/>
      <c r="D9" s="47">
        <v>21.7</v>
      </c>
      <c r="E9" s="46"/>
      <c r="F9" s="13">
        <v>27.5</v>
      </c>
      <c r="G9" s="14"/>
      <c r="H9" s="19">
        <v>30</v>
      </c>
      <c r="I9" s="20"/>
      <c r="J9" s="25">
        <v>21.43</v>
      </c>
      <c r="K9" s="26"/>
    </row>
    <row r="10" spans="1:11">
      <c r="A10" s="4" t="s">
        <v>29</v>
      </c>
      <c r="B10" s="102"/>
      <c r="C10" s="110"/>
      <c r="D10" s="47"/>
      <c r="E10" s="46"/>
      <c r="F10" s="13">
        <v>1.1000000000000001</v>
      </c>
      <c r="G10" s="14"/>
      <c r="H10" s="19">
        <v>1</v>
      </c>
      <c r="I10" s="20"/>
      <c r="J10" s="25"/>
      <c r="K10" s="26"/>
    </row>
    <row r="11" spans="1:11">
      <c r="A11" s="4" t="s">
        <v>30</v>
      </c>
      <c r="B11" s="102">
        <v>8</v>
      </c>
      <c r="C11" s="110"/>
      <c r="D11" s="47">
        <v>2.8</v>
      </c>
      <c r="E11" s="46"/>
      <c r="F11" s="13">
        <v>3.3</v>
      </c>
      <c r="G11" s="14"/>
      <c r="H11" s="19">
        <v>4</v>
      </c>
      <c r="I11" s="20"/>
      <c r="J11" s="25">
        <v>7.14</v>
      </c>
      <c r="K11" s="26"/>
    </row>
    <row r="12" spans="1:11">
      <c r="A12" s="4" t="s">
        <v>31</v>
      </c>
      <c r="B12" s="102">
        <v>4</v>
      </c>
      <c r="C12" s="110"/>
      <c r="D12" s="47">
        <v>1.9</v>
      </c>
      <c r="E12" s="46"/>
      <c r="F12" s="13">
        <v>3.3</v>
      </c>
      <c r="G12" s="14"/>
      <c r="H12" s="19">
        <v>3</v>
      </c>
      <c r="I12" s="20"/>
      <c r="J12" s="25"/>
      <c r="K12" s="26"/>
    </row>
    <row r="13" spans="1:11">
      <c r="A13" s="4" t="s">
        <v>32</v>
      </c>
      <c r="B13" s="102">
        <v>3</v>
      </c>
      <c r="C13" s="110"/>
      <c r="D13" s="47">
        <v>2.9</v>
      </c>
      <c r="E13" s="46"/>
      <c r="F13" s="13">
        <v>6.6</v>
      </c>
      <c r="G13" s="14"/>
      <c r="H13" s="19">
        <v>4</v>
      </c>
      <c r="I13" s="20"/>
      <c r="J13" s="25"/>
      <c r="K13" s="26"/>
    </row>
    <row r="14" spans="1:11">
      <c r="A14" s="4" t="s">
        <v>33</v>
      </c>
      <c r="B14" s="102">
        <v>9</v>
      </c>
      <c r="C14" s="110"/>
      <c r="D14" s="47">
        <v>14.3</v>
      </c>
      <c r="E14" s="46"/>
      <c r="F14" s="13">
        <v>7.7</v>
      </c>
      <c r="G14" s="14"/>
      <c r="H14" s="19">
        <v>8</v>
      </c>
      <c r="I14" s="20"/>
      <c r="J14" s="25">
        <v>21.43</v>
      </c>
      <c r="K14" s="26"/>
    </row>
    <row r="15" spans="1:11">
      <c r="A15" s="4" t="s">
        <v>34</v>
      </c>
      <c r="B15" s="102"/>
      <c r="C15" s="110"/>
      <c r="D15" s="47">
        <v>1</v>
      </c>
      <c r="E15" s="46"/>
      <c r="F15" s="13">
        <v>1.1000000000000001</v>
      </c>
      <c r="G15" s="14"/>
      <c r="H15" s="19">
        <v>1</v>
      </c>
      <c r="I15" s="20"/>
      <c r="J15" s="25"/>
      <c r="K15" s="26"/>
    </row>
    <row r="16" spans="1:11">
      <c r="A16" s="4" t="s">
        <v>35</v>
      </c>
      <c r="B16" s="102">
        <v>2</v>
      </c>
      <c r="C16" s="110"/>
      <c r="D16" s="47">
        <v>9.6</v>
      </c>
      <c r="E16" s="46"/>
      <c r="F16" s="13">
        <v>11</v>
      </c>
      <c r="G16" s="14"/>
      <c r="H16" s="19">
        <v>11</v>
      </c>
      <c r="I16" s="20"/>
      <c r="J16" s="25"/>
      <c r="K16" s="26"/>
    </row>
    <row r="17" spans="1:11">
      <c r="A17" s="4" t="s">
        <v>36</v>
      </c>
      <c r="B17" s="102">
        <v>7</v>
      </c>
      <c r="C17" s="110"/>
      <c r="D17" s="47"/>
      <c r="E17" s="46"/>
      <c r="F17" s="13">
        <v>2.2000000000000002</v>
      </c>
      <c r="G17" s="14"/>
      <c r="H17" s="19">
        <v>4</v>
      </c>
      <c r="I17" s="20"/>
      <c r="J17" s="25">
        <v>7.14</v>
      </c>
      <c r="K17" s="26"/>
    </row>
    <row r="18" spans="1:11">
      <c r="A18" s="4" t="s">
        <v>37</v>
      </c>
      <c r="B18" s="102"/>
      <c r="C18" s="110"/>
      <c r="D18" s="47"/>
      <c r="E18" s="46"/>
      <c r="F18" s="13">
        <v>0</v>
      </c>
      <c r="G18" s="14"/>
      <c r="H18" s="19"/>
      <c r="I18" s="20"/>
      <c r="J18" s="25"/>
      <c r="K18" s="26"/>
    </row>
    <row r="19" spans="1:11">
      <c r="A19" s="4" t="s">
        <v>38</v>
      </c>
      <c r="B19" s="102">
        <v>1</v>
      </c>
      <c r="C19" s="110"/>
      <c r="D19" s="47"/>
      <c r="E19" s="46"/>
      <c r="F19" s="13">
        <v>3.3</v>
      </c>
      <c r="G19" s="14"/>
      <c r="H19" s="19">
        <v>1</v>
      </c>
      <c r="I19" s="20"/>
      <c r="J19" s="25"/>
      <c r="K19" s="26"/>
    </row>
    <row r="20" spans="1:11">
      <c r="A20" s="4" t="s">
        <v>39</v>
      </c>
      <c r="B20" s="102">
        <v>3</v>
      </c>
      <c r="C20" s="110"/>
      <c r="D20" s="47"/>
      <c r="E20" s="46"/>
      <c r="F20" s="13"/>
      <c r="G20" s="14"/>
      <c r="H20" s="19">
        <v>6</v>
      </c>
      <c r="I20" s="20"/>
      <c r="J20" s="25"/>
      <c r="K20" s="26"/>
    </row>
    <row r="21" spans="1:11">
      <c r="A21" s="4" t="s">
        <v>40</v>
      </c>
      <c r="B21" s="102">
        <v>12</v>
      </c>
      <c r="C21" s="110"/>
      <c r="D21" s="47">
        <v>14.3</v>
      </c>
      <c r="E21" s="46"/>
      <c r="F21" s="13">
        <v>7.7</v>
      </c>
      <c r="G21" s="14"/>
      <c r="H21" s="19">
        <v>5</v>
      </c>
      <c r="I21" s="20"/>
      <c r="J21" s="25"/>
      <c r="K21" s="26"/>
    </row>
    <row r="22" spans="1:11">
      <c r="A22" s="4" t="s">
        <v>41</v>
      </c>
      <c r="B22" s="102"/>
      <c r="C22" s="110"/>
      <c r="D22" s="47"/>
      <c r="E22" s="46"/>
      <c r="F22" s="13"/>
      <c r="G22" s="14"/>
      <c r="H22" s="19"/>
      <c r="I22" s="20"/>
      <c r="J22" s="25"/>
      <c r="K22" s="26"/>
    </row>
    <row r="23" spans="1:11">
      <c r="A23" s="4" t="s">
        <v>42</v>
      </c>
      <c r="B23" s="102"/>
      <c r="C23" s="110"/>
      <c r="D23" s="47"/>
      <c r="E23" s="46"/>
      <c r="F23" s="13"/>
      <c r="G23" s="14"/>
      <c r="H23" s="19"/>
      <c r="I23" s="20"/>
      <c r="J23" s="25"/>
      <c r="K23" s="26"/>
    </row>
    <row r="24" spans="1:11">
      <c r="A24" s="4" t="s">
        <v>43</v>
      </c>
      <c r="B24" s="102"/>
      <c r="C24" s="110"/>
      <c r="D24" s="47"/>
      <c r="E24" s="46"/>
      <c r="F24" s="13"/>
      <c r="G24" s="14"/>
      <c r="H24" s="19"/>
      <c r="I24" s="20"/>
      <c r="J24" s="25"/>
      <c r="K24" s="26"/>
    </row>
    <row r="25" spans="1:11">
      <c r="A25" s="4" t="s">
        <v>44</v>
      </c>
      <c r="B25" s="102"/>
      <c r="C25" s="110"/>
      <c r="D25" s="47">
        <v>2.9</v>
      </c>
      <c r="E25" s="46"/>
      <c r="F25" s="13">
        <v>1.1000000000000001</v>
      </c>
      <c r="G25" s="14"/>
      <c r="H25" s="19"/>
      <c r="I25" s="20"/>
      <c r="J25" s="25"/>
      <c r="K25" s="26"/>
    </row>
    <row r="26" spans="1:11">
      <c r="A26" s="4" t="s">
        <v>45</v>
      </c>
      <c r="B26" s="102">
        <v>4</v>
      </c>
      <c r="C26" s="110"/>
      <c r="D26" s="47"/>
      <c r="E26" s="46"/>
      <c r="F26" s="13">
        <v>4.4000000000000004</v>
      </c>
      <c r="G26" s="14"/>
      <c r="H26" s="19">
        <v>5</v>
      </c>
      <c r="I26" s="20"/>
      <c r="J26" s="25"/>
      <c r="K26" s="26"/>
    </row>
    <row r="27" spans="1:11">
      <c r="A27" s="4" t="s">
        <v>46</v>
      </c>
      <c r="B27" s="102"/>
      <c r="C27" s="110"/>
      <c r="D27" s="47"/>
      <c r="E27" s="46"/>
      <c r="F27" s="13"/>
      <c r="G27" s="14"/>
      <c r="H27" s="19"/>
      <c r="I27" s="20"/>
      <c r="J27" s="25"/>
      <c r="K27" s="26"/>
    </row>
    <row r="28" spans="1:11">
      <c r="A28" s="4" t="s">
        <v>47</v>
      </c>
      <c r="B28" s="102">
        <v>23</v>
      </c>
      <c r="C28" s="110">
        <f>SUM(B5:B28)</f>
        <v>100</v>
      </c>
      <c r="D28" s="47">
        <v>25.3</v>
      </c>
      <c r="E28" s="46">
        <f>SUM(D5:D28)</f>
        <v>100.10000000000001</v>
      </c>
      <c r="F28" s="13">
        <v>18.7</v>
      </c>
      <c r="G28" s="14"/>
      <c r="H28" s="19">
        <v>16</v>
      </c>
      <c r="I28" s="20"/>
      <c r="J28" s="25">
        <v>35.71</v>
      </c>
      <c r="K28" s="26"/>
    </row>
    <row r="29" spans="1:11">
      <c r="A29" s="3"/>
      <c r="B29" s="102"/>
      <c r="C29" s="109"/>
      <c r="D29" s="47"/>
      <c r="E29" s="45"/>
      <c r="F29" s="13"/>
      <c r="G29" s="14"/>
      <c r="H29" s="19"/>
      <c r="I29" s="20"/>
      <c r="J29" s="25"/>
      <c r="K29" s="26"/>
    </row>
    <row r="30" spans="1:11">
      <c r="A30" s="3" t="s">
        <v>1</v>
      </c>
      <c r="B30" s="102"/>
      <c r="C30" s="109"/>
      <c r="D30" s="47"/>
      <c r="E30" s="45"/>
      <c r="F30" s="13"/>
      <c r="G30" s="14"/>
      <c r="H30" s="19"/>
      <c r="I30" s="20"/>
      <c r="J30" s="25"/>
      <c r="K30" s="26"/>
    </row>
    <row r="31" spans="1:11">
      <c r="A31" s="4" t="s">
        <v>100</v>
      </c>
      <c r="B31" s="102">
        <v>37</v>
      </c>
      <c r="C31" s="104">
        <f>B31</f>
        <v>37</v>
      </c>
      <c r="D31" s="47">
        <v>14.3</v>
      </c>
      <c r="E31" s="51">
        <f>D31</f>
        <v>14.3</v>
      </c>
      <c r="F31" s="13">
        <v>34.1</v>
      </c>
      <c r="G31" s="14">
        <f>F31</f>
        <v>34.1</v>
      </c>
      <c r="H31" s="19">
        <v>39</v>
      </c>
      <c r="I31" s="20">
        <f>H31</f>
        <v>39</v>
      </c>
      <c r="J31" s="27">
        <v>33</v>
      </c>
      <c r="K31" s="26">
        <f>J31</f>
        <v>33</v>
      </c>
    </row>
    <row r="32" spans="1:11">
      <c r="A32" s="4" t="s">
        <v>52</v>
      </c>
      <c r="B32" s="102">
        <v>30</v>
      </c>
      <c r="C32" s="104">
        <f>C31+B32</f>
        <v>67</v>
      </c>
      <c r="D32" s="47">
        <v>0</v>
      </c>
      <c r="E32" s="51">
        <f>E31+D32</f>
        <v>14.3</v>
      </c>
      <c r="F32" s="13">
        <v>33</v>
      </c>
      <c r="G32" s="14">
        <f>G31+F32</f>
        <v>67.099999999999994</v>
      </c>
      <c r="H32" s="19">
        <v>29</v>
      </c>
      <c r="I32" s="20">
        <f>I31+H32</f>
        <v>68</v>
      </c>
      <c r="J32" s="27">
        <v>17</v>
      </c>
      <c r="K32" s="26">
        <f>K31+J32</f>
        <v>50</v>
      </c>
    </row>
    <row r="33" spans="1:11">
      <c r="A33" s="4" t="s">
        <v>48</v>
      </c>
      <c r="B33" s="102">
        <v>7</v>
      </c>
      <c r="C33" s="104">
        <f>C32+B33</f>
        <v>74</v>
      </c>
      <c r="D33" s="47">
        <v>28.6</v>
      </c>
      <c r="E33" s="51">
        <f>E32+D33</f>
        <v>42.900000000000006</v>
      </c>
      <c r="F33" s="13">
        <v>4.4000000000000004</v>
      </c>
      <c r="G33" s="14">
        <f>G32+F33</f>
        <v>71.5</v>
      </c>
      <c r="H33" s="19">
        <v>10</v>
      </c>
      <c r="I33" s="20">
        <f>I32+H33</f>
        <v>78</v>
      </c>
      <c r="J33" s="27">
        <v>10</v>
      </c>
      <c r="K33" s="26">
        <f>K32+J33</f>
        <v>60</v>
      </c>
    </row>
    <row r="34" spans="1:11">
      <c r="A34" s="4" t="s">
        <v>49</v>
      </c>
      <c r="B34" s="102">
        <v>8</v>
      </c>
      <c r="C34" s="104">
        <f>C33+B34</f>
        <v>82</v>
      </c>
      <c r="D34" s="47">
        <v>14.3</v>
      </c>
      <c r="E34" s="51">
        <f>E33+D34</f>
        <v>57.2</v>
      </c>
      <c r="F34" s="13">
        <v>8.8000000000000007</v>
      </c>
      <c r="G34" s="14">
        <f>G33+F34</f>
        <v>80.3</v>
      </c>
      <c r="H34" s="19">
        <v>6</v>
      </c>
      <c r="I34" s="20">
        <f>I33+H34</f>
        <v>84</v>
      </c>
      <c r="J34" s="27">
        <v>7</v>
      </c>
      <c r="K34" s="26">
        <f>K33+J34</f>
        <v>67</v>
      </c>
    </row>
    <row r="35" spans="1:11">
      <c r="A35" s="4" t="s">
        <v>50</v>
      </c>
      <c r="B35" s="102">
        <v>1</v>
      </c>
      <c r="C35" s="104">
        <f>C34+B35</f>
        <v>83</v>
      </c>
      <c r="D35" s="47">
        <v>14.3</v>
      </c>
      <c r="E35" s="51">
        <f>E34+D35</f>
        <v>71.5</v>
      </c>
      <c r="F35" s="13">
        <v>8.8000000000000007</v>
      </c>
      <c r="G35" s="14">
        <f>G34+F35</f>
        <v>89.1</v>
      </c>
      <c r="H35" s="19">
        <v>9</v>
      </c>
      <c r="I35" s="20">
        <f>I34+H35</f>
        <v>93</v>
      </c>
      <c r="J35" s="27">
        <v>20</v>
      </c>
      <c r="K35" s="26">
        <f>K34+J35</f>
        <v>87</v>
      </c>
    </row>
    <row r="36" spans="1:11">
      <c r="A36" s="4" t="s">
        <v>51</v>
      </c>
      <c r="B36" s="102">
        <v>17</v>
      </c>
      <c r="C36" s="104">
        <f>C35+B36</f>
        <v>100</v>
      </c>
      <c r="D36" s="47">
        <v>28.6</v>
      </c>
      <c r="E36" s="51">
        <f>E35+D36</f>
        <v>100.1</v>
      </c>
      <c r="F36" s="13">
        <v>11</v>
      </c>
      <c r="G36" s="14">
        <f>G35+F36</f>
        <v>100.1</v>
      </c>
      <c r="H36" s="19">
        <v>6</v>
      </c>
      <c r="I36" s="20">
        <f>I35+H36</f>
        <v>99</v>
      </c>
      <c r="J36" s="27">
        <v>13</v>
      </c>
      <c r="K36" s="26">
        <f>K35+J36</f>
        <v>100</v>
      </c>
    </row>
    <row r="37" spans="1:11">
      <c r="A37" s="2"/>
      <c r="B37" s="102"/>
      <c r="C37" s="104"/>
      <c r="D37" s="47"/>
      <c r="E37" s="51"/>
      <c r="F37" s="13"/>
      <c r="G37" s="14"/>
      <c r="H37" s="19"/>
      <c r="I37" s="20"/>
      <c r="J37" s="27"/>
      <c r="K37" s="26"/>
    </row>
    <row r="38" spans="1:11" ht="25.5">
      <c r="A38" s="5" t="s">
        <v>2</v>
      </c>
      <c r="B38" s="105"/>
      <c r="C38" s="104"/>
      <c r="D38" s="55"/>
      <c r="E38" s="51"/>
      <c r="F38" s="13"/>
      <c r="G38" s="14"/>
      <c r="H38" s="19"/>
      <c r="I38" s="20"/>
      <c r="J38" s="27"/>
      <c r="K38" s="26"/>
    </row>
    <row r="39" spans="1:11">
      <c r="A39" s="4">
        <v>1</v>
      </c>
      <c r="B39" s="106">
        <v>7</v>
      </c>
      <c r="C39" s="104">
        <f>B39</f>
        <v>7</v>
      </c>
      <c r="D39" s="58">
        <v>5.3</v>
      </c>
      <c r="E39" s="51">
        <f>D39</f>
        <v>5.3</v>
      </c>
      <c r="F39" s="13">
        <v>7.7</v>
      </c>
      <c r="G39" s="14">
        <f>F39</f>
        <v>7.7</v>
      </c>
      <c r="H39" s="19">
        <v>8</v>
      </c>
      <c r="I39" s="20">
        <f>H39</f>
        <v>8</v>
      </c>
      <c r="J39" s="27">
        <v>7.14</v>
      </c>
      <c r="K39" s="26">
        <f>J39</f>
        <v>7.14</v>
      </c>
    </row>
    <row r="40" spans="1:11">
      <c r="A40" s="4">
        <v>2</v>
      </c>
      <c r="B40" s="106">
        <v>6</v>
      </c>
      <c r="C40" s="104">
        <f>C39+B40</f>
        <v>13</v>
      </c>
      <c r="D40" s="58">
        <v>6.1</v>
      </c>
      <c r="E40" s="51">
        <f>E39+D40</f>
        <v>11.399999999999999</v>
      </c>
      <c r="F40" s="13">
        <v>8.8000000000000007</v>
      </c>
      <c r="G40" s="14">
        <f>G39+F40</f>
        <v>16.5</v>
      </c>
      <c r="H40" s="19">
        <v>10</v>
      </c>
      <c r="I40" s="20">
        <f t="shared" ref="I40:I48" si="0">I39+H40</f>
        <v>18</v>
      </c>
      <c r="J40" s="27">
        <v>21.43</v>
      </c>
      <c r="K40" s="26">
        <f t="shared" ref="K40:K48" si="1">K39+J40</f>
        <v>28.57</v>
      </c>
    </row>
    <row r="41" spans="1:11">
      <c r="A41" s="4">
        <v>3</v>
      </c>
      <c r="B41" s="106">
        <v>7</v>
      </c>
      <c r="C41" s="104">
        <f t="shared" ref="C41:C48" si="2">C40+B41</f>
        <v>20</v>
      </c>
      <c r="D41" s="58">
        <v>4.3</v>
      </c>
      <c r="E41" s="51">
        <f t="shared" ref="E41:E48" si="3">E40+D41</f>
        <v>15.7</v>
      </c>
      <c r="F41" s="13">
        <v>7.7</v>
      </c>
      <c r="G41" s="14">
        <f t="shared" ref="G41:G48" si="4">G40+F41</f>
        <v>24.2</v>
      </c>
      <c r="H41" s="19">
        <v>9</v>
      </c>
      <c r="I41" s="20">
        <f t="shared" si="0"/>
        <v>27</v>
      </c>
      <c r="J41" s="27">
        <v>12</v>
      </c>
      <c r="K41" s="26">
        <f t="shared" si="1"/>
        <v>40.57</v>
      </c>
    </row>
    <row r="42" spans="1:11">
      <c r="A42" s="4">
        <v>4</v>
      </c>
      <c r="B42" s="106">
        <v>4</v>
      </c>
      <c r="C42" s="104">
        <f t="shared" si="2"/>
        <v>24</v>
      </c>
      <c r="D42" s="58">
        <v>5.5</v>
      </c>
      <c r="E42" s="51">
        <f t="shared" si="3"/>
        <v>21.2</v>
      </c>
      <c r="F42" s="13">
        <v>5.5</v>
      </c>
      <c r="G42" s="14">
        <f t="shared" si="4"/>
        <v>29.7</v>
      </c>
      <c r="H42" s="19">
        <v>1</v>
      </c>
      <c r="I42" s="20">
        <f t="shared" si="0"/>
        <v>28</v>
      </c>
      <c r="J42" s="27">
        <v>0</v>
      </c>
      <c r="K42" s="26">
        <f t="shared" si="1"/>
        <v>40.57</v>
      </c>
    </row>
    <row r="43" spans="1:11">
      <c r="A43" s="4">
        <v>5</v>
      </c>
      <c r="B43" s="106">
        <v>12</v>
      </c>
      <c r="C43" s="104">
        <f t="shared" si="2"/>
        <v>36</v>
      </c>
      <c r="D43" s="58">
        <v>2.2999999999999998</v>
      </c>
      <c r="E43" s="51">
        <f t="shared" si="3"/>
        <v>23.5</v>
      </c>
      <c r="F43" s="13">
        <v>6.6</v>
      </c>
      <c r="G43" s="14">
        <f t="shared" si="4"/>
        <v>36.299999999999997</v>
      </c>
      <c r="H43" s="19">
        <v>10</v>
      </c>
      <c r="I43" s="20">
        <f t="shared" si="0"/>
        <v>38</v>
      </c>
      <c r="J43" s="27">
        <v>7.14</v>
      </c>
      <c r="K43" s="26">
        <f t="shared" si="1"/>
        <v>47.71</v>
      </c>
    </row>
    <row r="44" spans="1:11">
      <c r="A44" s="4">
        <v>6</v>
      </c>
      <c r="B44" s="106">
        <v>4</v>
      </c>
      <c r="C44" s="104">
        <f t="shared" si="2"/>
        <v>40</v>
      </c>
      <c r="D44" s="58">
        <v>0</v>
      </c>
      <c r="E44" s="51">
        <f t="shared" si="3"/>
        <v>23.5</v>
      </c>
      <c r="F44" s="13">
        <v>0</v>
      </c>
      <c r="G44" s="14">
        <f t="shared" si="4"/>
        <v>36.299999999999997</v>
      </c>
      <c r="H44" s="19">
        <v>6</v>
      </c>
      <c r="I44" s="20">
        <f t="shared" si="0"/>
        <v>44</v>
      </c>
      <c r="J44" s="27">
        <v>2</v>
      </c>
      <c r="K44" s="26">
        <f t="shared" si="1"/>
        <v>49.71</v>
      </c>
    </row>
    <row r="45" spans="1:11">
      <c r="A45" s="4">
        <v>7</v>
      </c>
      <c r="B45" s="106">
        <v>14</v>
      </c>
      <c r="C45" s="104">
        <f t="shared" si="2"/>
        <v>54</v>
      </c>
      <c r="D45" s="58">
        <v>6.6</v>
      </c>
      <c r="E45" s="51">
        <f t="shared" si="3"/>
        <v>30.1</v>
      </c>
      <c r="F45" s="13">
        <v>6.6</v>
      </c>
      <c r="G45" s="14">
        <f t="shared" si="4"/>
        <v>42.9</v>
      </c>
      <c r="H45" s="19">
        <v>11</v>
      </c>
      <c r="I45" s="20">
        <f t="shared" si="0"/>
        <v>55</v>
      </c>
      <c r="J45" s="27">
        <v>0</v>
      </c>
      <c r="K45" s="26">
        <f t="shared" si="1"/>
        <v>49.71</v>
      </c>
    </row>
    <row r="46" spans="1:11">
      <c r="A46" s="4">
        <v>8</v>
      </c>
      <c r="B46" s="106">
        <v>18</v>
      </c>
      <c r="C46" s="104">
        <f t="shared" si="2"/>
        <v>72</v>
      </c>
      <c r="D46" s="58">
        <v>33.200000000000003</v>
      </c>
      <c r="E46" s="51">
        <f t="shared" si="3"/>
        <v>63.300000000000004</v>
      </c>
      <c r="F46" s="13">
        <v>24.2</v>
      </c>
      <c r="G46" s="14">
        <f t="shared" si="4"/>
        <v>67.099999999999994</v>
      </c>
      <c r="H46" s="19">
        <v>23</v>
      </c>
      <c r="I46" s="20">
        <f t="shared" si="0"/>
        <v>78</v>
      </c>
      <c r="J46" s="27">
        <v>14.29</v>
      </c>
      <c r="K46" s="26">
        <f t="shared" si="1"/>
        <v>64</v>
      </c>
    </row>
    <row r="47" spans="1:11">
      <c r="A47" s="4">
        <v>9</v>
      </c>
      <c r="B47" s="106">
        <v>16</v>
      </c>
      <c r="C47" s="104">
        <f t="shared" si="2"/>
        <v>88</v>
      </c>
      <c r="D47" s="58">
        <v>15.8</v>
      </c>
      <c r="E47" s="51">
        <f t="shared" si="3"/>
        <v>79.100000000000009</v>
      </c>
      <c r="F47" s="13">
        <v>13.2</v>
      </c>
      <c r="G47" s="14">
        <f t="shared" si="4"/>
        <v>80.3</v>
      </c>
      <c r="H47" s="19">
        <v>9</v>
      </c>
      <c r="I47" s="20">
        <f t="shared" si="0"/>
        <v>87</v>
      </c>
      <c r="J47" s="27">
        <v>7.14</v>
      </c>
      <c r="K47" s="26">
        <f t="shared" si="1"/>
        <v>71.14</v>
      </c>
    </row>
    <row r="48" spans="1:11">
      <c r="A48" s="4">
        <v>10</v>
      </c>
      <c r="B48" s="106">
        <v>12</v>
      </c>
      <c r="C48" s="104">
        <f t="shared" si="2"/>
        <v>100</v>
      </c>
      <c r="D48" s="58">
        <v>21.7</v>
      </c>
      <c r="E48" s="51">
        <f t="shared" si="3"/>
        <v>100.80000000000001</v>
      </c>
      <c r="F48" s="13">
        <v>19.8</v>
      </c>
      <c r="G48" s="14">
        <f t="shared" si="4"/>
        <v>100.1</v>
      </c>
      <c r="H48" s="19">
        <v>13</v>
      </c>
      <c r="I48" s="20">
        <f t="shared" si="0"/>
        <v>100</v>
      </c>
      <c r="J48" s="27">
        <v>28.57</v>
      </c>
      <c r="K48" s="26">
        <f t="shared" si="1"/>
        <v>99.710000000000008</v>
      </c>
    </row>
    <row r="49" spans="1:11">
      <c r="A49" s="3"/>
      <c r="B49" s="106"/>
      <c r="C49" s="104"/>
      <c r="D49" s="58"/>
      <c r="E49" s="51"/>
      <c r="F49" s="13"/>
      <c r="G49" s="14"/>
      <c r="H49" s="19"/>
      <c r="I49" s="20"/>
      <c r="J49" s="27"/>
      <c r="K49" s="26"/>
    </row>
    <row r="50" spans="1:11" ht="25.5">
      <c r="A50" s="5" t="s">
        <v>3</v>
      </c>
      <c r="B50" s="106"/>
      <c r="C50" s="104"/>
      <c r="D50" s="58"/>
      <c r="E50" s="51"/>
      <c r="F50" s="13"/>
      <c r="G50" s="14"/>
      <c r="H50" s="19"/>
      <c r="I50" s="20"/>
      <c r="J50" s="27"/>
      <c r="K50" s="26"/>
    </row>
    <row r="51" spans="1:11">
      <c r="A51" s="4">
        <v>1</v>
      </c>
      <c r="B51" s="106">
        <v>4</v>
      </c>
      <c r="C51" s="104">
        <f>B51</f>
        <v>4</v>
      </c>
      <c r="D51" s="58">
        <v>3.3</v>
      </c>
      <c r="E51" s="51">
        <f>D51</f>
        <v>3.3</v>
      </c>
      <c r="F51" s="13">
        <v>3.3</v>
      </c>
      <c r="G51" s="14">
        <f>F51</f>
        <v>3.3</v>
      </c>
      <c r="H51" s="19">
        <v>3</v>
      </c>
      <c r="I51" s="20">
        <f>H51</f>
        <v>3</v>
      </c>
      <c r="J51" s="27">
        <v>7.14</v>
      </c>
      <c r="K51" s="26">
        <f>J51</f>
        <v>7.14</v>
      </c>
    </row>
    <row r="52" spans="1:11">
      <c r="A52" s="4">
        <v>2</v>
      </c>
      <c r="B52" s="106">
        <v>4</v>
      </c>
      <c r="C52" s="104">
        <f>C51+B52</f>
        <v>8</v>
      </c>
      <c r="D52" s="58">
        <v>6.4</v>
      </c>
      <c r="E52" s="51">
        <f>E51+D52</f>
        <v>9.6999999999999993</v>
      </c>
      <c r="F52" s="13">
        <v>8.8000000000000007</v>
      </c>
      <c r="G52" s="14">
        <f>G51+F52</f>
        <v>12.100000000000001</v>
      </c>
      <c r="H52" s="19">
        <v>0</v>
      </c>
      <c r="I52" s="20">
        <f t="shared" ref="I52:I60" si="5">I51+H52</f>
        <v>3</v>
      </c>
      <c r="J52" s="27">
        <v>7.14</v>
      </c>
      <c r="K52" s="26">
        <f t="shared" ref="K52:K60" si="6">K51+J52</f>
        <v>14.28</v>
      </c>
    </row>
    <row r="53" spans="1:11">
      <c r="A53" s="4">
        <v>3</v>
      </c>
      <c r="B53" s="106">
        <v>5</v>
      </c>
      <c r="C53" s="104">
        <f t="shared" ref="C53:C60" si="7">C52+B53</f>
        <v>13</v>
      </c>
      <c r="D53" s="58">
        <v>6.6</v>
      </c>
      <c r="E53" s="51">
        <f t="shared" ref="E53:E60" si="8">E52+D53</f>
        <v>16.299999999999997</v>
      </c>
      <c r="F53" s="13">
        <v>6.6</v>
      </c>
      <c r="G53" s="14">
        <f t="shared" ref="G53:G60" si="9">G52+F53</f>
        <v>18.700000000000003</v>
      </c>
      <c r="H53" s="19">
        <v>4</v>
      </c>
      <c r="I53" s="20">
        <f t="shared" si="5"/>
        <v>7</v>
      </c>
      <c r="J53" s="27">
        <v>0</v>
      </c>
      <c r="K53" s="26">
        <f t="shared" si="6"/>
        <v>14.28</v>
      </c>
    </row>
    <row r="54" spans="1:11">
      <c r="A54" s="4">
        <v>4</v>
      </c>
      <c r="B54" s="106">
        <v>6</v>
      </c>
      <c r="C54" s="104">
        <f t="shared" si="7"/>
        <v>19</v>
      </c>
      <c r="D54" s="58">
        <v>2.4</v>
      </c>
      <c r="E54" s="51">
        <f t="shared" si="8"/>
        <v>18.699999999999996</v>
      </c>
      <c r="F54" s="13">
        <v>3.3</v>
      </c>
      <c r="G54" s="14">
        <f t="shared" si="9"/>
        <v>22.000000000000004</v>
      </c>
      <c r="H54" s="19">
        <v>4</v>
      </c>
      <c r="I54" s="20">
        <f t="shared" si="5"/>
        <v>11</v>
      </c>
      <c r="J54" s="27">
        <v>7.14</v>
      </c>
      <c r="K54" s="26">
        <f t="shared" si="6"/>
        <v>21.419999999999998</v>
      </c>
    </row>
    <row r="55" spans="1:11">
      <c r="A55" s="4">
        <v>5</v>
      </c>
      <c r="B55" s="106">
        <v>8</v>
      </c>
      <c r="C55" s="104">
        <f t="shared" si="7"/>
        <v>27</v>
      </c>
      <c r="D55" s="58">
        <v>6.9</v>
      </c>
      <c r="E55" s="51">
        <f t="shared" si="8"/>
        <v>25.599999999999994</v>
      </c>
      <c r="F55" s="13">
        <v>9.9</v>
      </c>
      <c r="G55" s="14">
        <f t="shared" si="9"/>
        <v>31.900000000000006</v>
      </c>
      <c r="H55" s="19">
        <v>5</v>
      </c>
      <c r="I55" s="20">
        <f t="shared" si="5"/>
        <v>16</v>
      </c>
      <c r="J55" s="27">
        <v>7.14</v>
      </c>
      <c r="K55" s="26">
        <f t="shared" si="6"/>
        <v>28.56</v>
      </c>
    </row>
    <row r="56" spans="1:11">
      <c r="A56" s="4">
        <v>6</v>
      </c>
      <c r="B56" s="106">
        <v>7</v>
      </c>
      <c r="C56" s="104">
        <f t="shared" si="7"/>
        <v>34</v>
      </c>
      <c r="D56" s="58">
        <v>4.3</v>
      </c>
      <c r="E56" s="51">
        <f t="shared" si="8"/>
        <v>29.899999999999995</v>
      </c>
      <c r="F56" s="13">
        <v>3.3</v>
      </c>
      <c r="G56" s="14">
        <f t="shared" si="9"/>
        <v>35.200000000000003</v>
      </c>
      <c r="H56" s="19">
        <v>5</v>
      </c>
      <c r="I56" s="20">
        <f t="shared" si="5"/>
        <v>21</v>
      </c>
      <c r="J56" s="27">
        <v>7.14</v>
      </c>
      <c r="K56" s="26">
        <f t="shared" si="6"/>
        <v>35.699999999999996</v>
      </c>
    </row>
    <row r="57" spans="1:11">
      <c r="A57" s="4">
        <v>7</v>
      </c>
      <c r="B57" s="106">
        <v>8</v>
      </c>
      <c r="C57" s="104">
        <f t="shared" si="7"/>
        <v>42</v>
      </c>
      <c r="D57" s="58">
        <v>12.4</v>
      </c>
      <c r="E57" s="51">
        <f t="shared" si="8"/>
        <v>42.3</v>
      </c>
      <c r="F57" s="13">
        <v>12.1</v>
      </c>
      <c r="G57" s="14">
        <f t="shared" si="9"/>
        <v>47.300000000000004</v>
      </c>
      <c r="H57" s="19">
        <v>10</v>
      </c>
      <c r="I57" s="20">
        <f t="shared" si="5"/>
        <v>31</v>
      </c>
      <c r="J57" s="27">
        <v>0</v>
      </c>
      <c r="K57" s="26">
        <f t="shared" si="6"/>
        <v>35.699999999999996</v>
      </c>
    </row>
    <row r="58" spans="1:11">
      <c r="A58" s="4">
        <v>8</v>
      </c>
      <c r="B58" s="106">
        <v>14</v>
      </c>
      <c r="C58" s="104">
        <f t="shared" si="7"/>
        <v>56</v>
      </c>
      <c r="D58" s="58">
        <v>16.2</v>
      </c>
      <c r="E58" s="51">
        <f t="shared" si="8"/>
        <v>58.5</v>
      </c>
      <c r="F58" s="13">
        <v>16.5</v>
      </c>
      <c r="G58" s="14">
        <f t="shared" si="9"/>
        <v>63.800000000000004</v>
      </c>
      <c r="H58" s="19">
        <v>15</v>
      </c>
      <c r="I58" s="20">
        <f t="shared" si="5"/>
        <v>46</v>
      </c>
      <c r="J58" s="27">
        <v>21.43</v>
      </c>
      <c r="K58" s="26">
        <f t="shared" si="6"/>
        <v>57.129999999999995</v>
      </c>
    </row>
    <row r="59" spans="1:11">
      <c r="A59" s="4">
        <v>9</v>
      </c>
      <c r="B59" s="106">
        <v>15</v>
      </c>
      <c r="C59" s="104">
        <f t="shared" si="7"/>
        <v>71</v>
      </c>
      <c r="D59" s="58">
        <v>18.8</v>
      </c>
      <c r="E59" s="51">
        <f t="shared" si="8"/>
        <v>77.3</v>
      </c>
      <c r="F59" s="13">
        <v>15.4</v>
      </c>
      <c r="G59" s="14">
        <f t="shared" si="9"/>
        <v>79.2</v>
      </c>
      <c r="H59" s="19">
        <v>14</v>
      </c>
      <c r="I59" s="20">
        <f t="shared" si="5"/>
        <v>60</v>
      </c>
      <c r="J59" s="27">
        <v>21.43</v>
      </c>
      <c r="K59" s="26">
        <f t="shared" si="6"/>
        <v>78.56</v>
      </c>
    </row>
    <row r="60" spans="1:11">
      <c r="A60" s="4">
        <v>10</v>
      </c>
      <c r="B60" s="106">
        <v>29</v>
      </c>
      <c r="C60" s="104">
        <f t="shared" si="7"/>
        <v>100</v>
      </c>
      <c r="D60" s="58">
        <v>22.6</v>
      </c>
      <c r="E60" s="51">
        <f t="shared" si="8"/>
        <v>99.9</v>
      </c>
      <c r="F60" s="13">
        <v>20.9</v>
      </c>
      <c r="G60" s="14">
        <f t="shared" si="9"/>
        <v>100.1</v>
      </c>
      <c r="H60" s="19">
        <v>41</v>
      </c>
      <c r="I60" s="20">
        <f t="shared" si="5"/>
        <v>101</v>
      </c>
      <c r="J60" s="27">
        <v>21.43</v>
      </c>
      <c r="K60" s="26">
        <f t="shared" si="6"/>
        <v>99.990000000000009</v>
      </c>
    </row>
    <row r="61" spans="1:11">
      <c r="A61" s="3"/>
      <c r="B61" s="106"/>
      <c r="C61" s="104"/>
      <c r="D61" s="58"/>
      <c r="E61" s="51"/>
      <c r="F61" s="13"/>
      <c r="G61" s="14"/>
      <c r="H61" s="19"/>
      <c r="I61" s="20"/>
      <c r="J61" s="27"/>
      <c r="K61" s="26"/>
    </row>
    <row r="62" spans="1:11" ht="25.5">
      <c r="A62" s="5" t="s">
        <v>4</v>
      </c>
      <c r="B62" s="106"/>
      <c r="C62" s="104"/>
      <c r="D62" s="58"/>
      <c r="E62" s="51"/>
      <c r="F62" s="13"/>
      <c r="G62" s="14"/>
      <c r="H62" s="19"/>
      <c r="I62" s="20"/>
      <c r="J62" s="27"/>
      <c r="K62" s="26"/>
    </row>
    <row r="63" spans="1:11">
      <c r="A63" s="4">
        <v>1</v>
      </c>
      <c r="B63" s="106">
        <v>1</v>
      </c>
      <c r="C63" s="104">
        <f>B63</f>
        <v>1</v>
      </c>
      <c r="D63" s="58">
        <v>0</v>
      </c>
      <c r="E63" s="51">
        <f>D63</f>
        <v>0</v>
      </c>
      <c r="F63" s="13">
        <v>0</v>
      </c>
      <c r="G63" s="14">
        <f>F63</f>
        <v>0</v>
      </c>
      <c r="H63" s="19">
        <v>1</v>
      </c>
      <c r="I63" s="20">
        <f>H63</f>
        <v>1</v>
      </c>
      <c r="J63" s="27">
        <v>0</v>
      </c>
      <c r="K63" s="26">
        <f>J63</f>
        <v>0</v>
      </c>
    </row>
    <row r="64" spans="1:11">
      <c r="A64" s="4">
        <v>2</v>
      </c>
      <c r="B64" s="106">
        <v>1</v>
      </c>
      <c r="C64" s="104">
        <f>C63+B64</f>
        <v>2</v>
      </c>
      <c r="D64" s="58">
        <v>0</v>
      </c>
      <c r="E64" s="51">
        <f>E63+D64</f>
        <v>0</v>
      </c>
      <c r="F64" s="13">
        <v>2.2000000000000002</v>
      </c>
      <c r="G64" s="14">
        <f>G63+F64</f>
        <v>2.2000000000000002</v>
      </c>
      <c r="H64" s="19">
        <v>3</v>
      </c>
      <c r="I64" s="20">
        <f t="shared" ref="I64:I72" si="10">I63+H64</f>
        <v>4</v>
      </c>
      <c r="J64" s="27">
        <v>0</v>
      </c>
      <c r="K64" s="26">
        <f t="shared" ref="K64:K72" si="11">K63+J64</f>
        <v>0</v>
      </c>
    </row>
    <row r="65" spans="1:11">
      <c r="A65" s="4">
        <v>3</v>
      </c>
      <c r="B65" s="106">
        <v>3</v>
      </c>
      <c r="C65" s="104">
        <f t="shared" ref="C65:C72" si="12">C64+B65</f>
        <v>5</v>
      </c>
      <c r="D65" s="58">
        <v>1.2</v>
      </c>
      <c r="E65" s="51">
        <f t="shared" ref="E65:E72" si="13">E64+D65</f>
        <v>1.2</v>
      </c>
      <c r="F65" s="13">
        <v>5.5</v>
      </c>
      <c r="G65" s="14">
        <f t="shared" ref="G65:G72" si="14">G64+F65</f>
        <v>7.7</v>
      </c>
      <c r="H65" s="19">
        <v>4</v>
      </c>
      <c r="I65" s="20">
        <f t="shared" si="10"/>
        <v>8</v>
      </c>
      <c r="J65" s="27">
        <v>0</v>
      </c>
      <c r="K65" s="26">
        <f t="shared" si="11"/>
        <v>0</v>
      </c>
    </row>
    <row r="66" spans="1:11">
      <c r="A66" s="4">
        <v>4</v>
      </c>
      <c r="B66" s="106">
        <v>3</v>
      </c>
      <c r="C66" s="104">
        <f t="shared" si="12"/>
        <v>8</v>
      </c>
      <c r="D66" s="58">
        <v>3.2</v>
      </c>
      <c r="E66" s="51">
        <f t="shared" si="13"/>
        <v>4.4000000000000004</v>
      </c>
      <c r="F66" s="13">
        <v>4.4000000000000004</v>
      </c>
      <c r="G66" s="14">
        <f t="shared" si="14"/>
        <v>12.100000000000001</v>
      </c>
      <c r="H66" s="19">
        <v>1</v>
      </c>
      <c r="I66" s="20">
        <f t="shared" si="10"/>
        <v>9</v>
      </c>
      <c r="J66" s="27">
        <v>0</v>
      </c>
      <c r="K66" s="26">
        <f t="shared" si="11"/>
        <v>0</v>
      </c>
    </row>
    <row r="67" spans="1:11">
      <c r="A67" s="4">
        <v>5</v>
      </c>
      <c r="B67" s="106">
        <v>3</v>
      </c>
      <c r="C67" s="104">
        <f t="shared" si="12"/>
        <v>11</v>
      </c>
      <c r="D67" s="58">
        <v>7.8</v>
      </c>
      <c r="E67" s="51">
        <f t="shared" si="13"/>
        <v>12.2</v>
      </c>
      <c r="F67" s="13">
        <v>6.6</v>
      </c>
      <c r="G67" s="14">
        <f t="shared" si="14"/>
        <v>18.700000000000003</v>
      </c>
      <c r="H67" s="19">
        <v>5</v>
      </c>
      <c r="I67" s="20">
        <f t="shared" si="10"/>
        <v>14</v>
      </c>
      <c r="J67" s="27">
        <v>7.14</v>
      </c>
      <c r="K67" s="26">
        <f t="shared" si="11"/>
        <v>7.14</v>
      </c>
    </row>
    <row r="68" spans="1:11">
      <c r="A68" s="4">
        <v>6</v>
      </c>
      <c r="B68" s="106">
        <v>7</v>
      </c>
      <c r="C68" s="104">
        <f t="shared" si="12"/>
        <v>18</v>
      </c>
      <c r="D68" s="58">
        <v>2.7</v>
      </c>
      <c r="E68" s="51">
        <f t="shared" si="13"/>
        <v>14.899999999999999</v>
      </c>
      <c r="F68" s="13">
        <v>2.2000000000000002</v>
      </c>
      <c r="G68" s="14">
        <f t="shared" si="14"/>
        <v>20.900000000000002</v>
      </c>
      <c r="H68" s="19">
        <v>4</v>
      </c>
      <c r="I68" s="20">
        <f t="shared" si="10"/>
        <v>18</v>
      </c>
      <c r="J68" s="27">
        <v>0</v>
      </c>
      <c r="K68" s="26">
        <f t="shared" si="11"/>
        <v>7.14</v>
      </c>
    </row>
    <row r="69" spans="1:11">
      <c r="A69" s="4">
        <v>7</v>
      </c>
      <c r="B69" s="106">
        <v>9</v>
      </c>
      <c r="C69" s="104">
        <f t="shared" si="12"/>
        <v>27</v>
      </c>
      <c r="D69" s="58">
        <v>3.8</v>
      </c>
      <c r="E69" s="51">
        <f t="shared" si="13"/>
        <v>18.7</v>
      </c>
      <c r="F69" s="13">
        <v>5.5</v>
      </c>
      <c r="G69" s="14">
        <f t="shared" si="14"/>
        <v>26.400000000000002</v>
      </c>
      <c r="H69" s="19">
        <v>8</v>
      </c>
      <c r="I69" s="20">
        <f t="shared" si="10"/>
        <v>26</v>
      </c>
      <c r="J69" s="27">
        <v>7.14</v>
      </c>
      <c r="K69" s="26">
        <f t="shared" si="11"/>
        <v>14.28</v>
      </c>
    </row>
    <row r="70" spans="1:11">
      <c r="A70" s="4">
        <v>8</v>
      </c>
      <c r="B70" s="106">
        <v>27</v>
      </c>
      <c r="C70" s="104">
        <f t="shared" si="12"/>
        <v>54</v>
      </c>
      <c r="D70" s="58">
        <v>22.7</v>
      </c>
      <c r="E70" s="51">
        <f t="shared" si="13"/>
        <v>41.4</v>
      </c>
      <c r="F70" s="13">
        <v>18.7</v>
      </c>
      <c r="G70" s="14">
        <f t="shared" si="14"/>
        <v>45.1</v>
      </c>
      <c r="H70" s="19">
        <v>23</v>
      </c>
      <c r="I70" s="20">
        <f t="shared" si="10"/>
        <v>49</v>
      </c>
      <c r="J70" s="27">
        <v>50</v>
      </c>
      <c r="K70" s="26">
        <f t="shared" si="11"/>
        <v>64.28</v>
      </c>
    </row>
    <row r="71" spans="1:11">
      <c r="A71" s="4">
        <v>9</v>
      </c>
      <c r="B71" s="106">
        <v>20</v>
      </c>
      <c r="C71" s="104">
        <f t="shared" si="12"/>
        <v>74</v>
      </c>
      <c r="D71" s="58">
        <v>22.9</v>
      </c>
      <c r="E71" s="51">
        <f t="shared" si="13"/>
        <v>64.3</v>
      </c>
      <c r="F71" s="13">
        <v>22</v>
      </c>
      <c r="G71" s="14">
        <f t="shared" si="14"/>
        <v>67.099999999999994</v>
      </c>
      <c r="H71" s="19">
        <v>20</v>
      </c>
      <c r="I71" s="20">
        <f t="shared" si="10"/>
        <v>69</v>
      </c>
      <c r="J71" s="27">
        <v>14.29</v>
      </c>
      <c r="K71" s="26">
        <f t="shared" si="11"/>
        <v>78.569999999999993</v>
      </c>
    </row>
    <row r="72" spans="1:11">
      <c r="A72" s="4">
        <v>10</v>
      </c>
      <c r="B72" s="106">
        <v>26</v>
      </c>
      <c r="C72" s="104">
        <f t="shared" si="12"/>
        <v>100</v>
      </c>
      <c r="D72" s="58">
        <v>36</v>
      </c>
      <c r="E72" s="51">
        <f t="shared" si="13"/>
        <v>100.3</v>
      </c>
      <c r="F72" s="13">
        <v>33</v>
      </c>
      <c r="G72" s="14">
        <f t="shared" si="14"/>
        <v>100.1</v>
      </c>
      <c r="H72" s="19">
        <v>29</v>
      </c>
      <c r="I72" s="20">
        <f t="shared" si="10"/>
        <v>98</v>
      </c>
      <c r="J72" s="27">
        <v>21.43</v>
      </c>
      <c r="K72" s="26">
        <f t="shared" si="11"/>
        <v>100</v>
      </c>
    </row>
    <row r="73" spans="1:11">
      <c r="A73" s="3"/>
      <c r="B73" s="106"/>
      <c r="C73" s="104"/>
      <c r="D73" s="58"/>
      <c r="E73" s="51"/>
      <c r="F73" s="13"/>
      <c r="G73" s="14"/>
      <c r="H73" s="19"/>
      <c r="I73" s="20"/>
      <c r="J73" s="27"/>
      <c r="K73" s="26"/>
    </row>
    <row r="74" spans="1:11" ht="25.5">
      <c r="A74" s="5" t="s">
        <v>5</v>
      </c>
      <c r="B74" s="106"/>
      <c r="C74" s="104"/>
      <c r="D74" s="58"/>
      <c r="E74" s="51"/>
      <c r="F74" s="13"/>
      <c r="G74" s="14"/>
      <c r="H74" s="19"/>
      <c r="I74" s="20"/>
      <c r="J74" s="27"/>
      <c r="K74" s="26"/>
    </row>
    <row r="75" spans="1:11">
      <c r="A75" s="4">
        <v>1</v>
      </c>
      <c r="B75" s="106"/>
      <c r="C75" s="104">
        <f>B75</f>
        <v>0</v>
      </c>
      <c r="D75" s="58">
        <v>0</v>
      </c>
      <c r="E75" s="51">
        <f>D75</f>
        <v>0</v>
      </c>
      <c r="F75" s="13">
        <v>0</v>
      </c>
      <c r="G75" s="14">
        <f>F75</f>
        <v>0</v>
      </c>
      <c r="H75" s="19">
        <v>3</v>
      </c>
      <c r="I75" s="20">
        <f>H75</f>
        <v>3</v>
      </c>
      <c r="J75" s="27">
        <v>0</v>
      </c>
      <c r="K75" s="26">
        <f>J75</f>
        <v>0</v>
      </c>
    </row>
    <row r="76" spans="1:11">
      <c r="A76" s="4">
        <v>2</v>
      </c>
      <c r="B76" s="106">
        <v>2</v>
      </c>
      <c r="C76" s="104">
        <f>C75+B76</f>
        <v>2</v>
      </c>
      <c r="D76" s="58">
        <v>1.9</v>
      </c>
      <c r="E76" s="51">
        <f>E75+D76</f>
        <v>1.9</v>
      </c>
      <c r="F76" s="13">
        <v>1.1000000000000001</v>
      </c>
      <c r="G76" s="14">
        <f>G75+F76</f>
        <v>1.1000000000000001</v>
      </c>
      <c r="H76" s="19">
        <v>1</v>
      </c>
      <c r="I76" s="20">
        <f t="shared" ref="I76:I84" si="15">I75+H76</f>
        <v>4</v>
      </c>
      <c r="J76" s="27">
        <v>7.14</v>
      </c>
      <c r="K76" s="26">
        <f t="shared" ref="K76:K84" si="16">K75+J76</f>
        <v>7.14</v>
      </c>
    </row>
    <row r="77" spans="1:11">
      <c r="A77" s="4">
        <v>3</v>
      </c>
      <c r="B77" s="106">
        <v>3</v>
      </c>
      <c r="C77" s="104">
        <f t="shared" ref="C77:C84" si="17">C76+B77</f>
        <v>5</v>
      </c>
      <c r="D77" s="58">
        <v>4.4000000000000004</v>
      </c>
      <c r="E77" s="51">
        <f t="shared" ref="E77:E84" si="18">E76+D77</f>
        <v>6.3000000000000007</v>
      </c>
      <c r="F77" s="13">
        <v>6.6</v>
      </c>
      <c r="G77" s="14">
        <f t="shared" ref="G77:G84" si="19">G76+F77</f>
        <v>7.6999999999999993</v>
      </c>
      <c r="H77" s="19">
        <v>4</v>
      </c>
      <c r="I77" s="20">
        <f t="shared" si="15"/>
        <v>8</v>
      </c>
      <c r="J77" s="27">
        <v>7.14</v>
      </c>
      <c r="K77" s="26">
        <f t="shared" si="16"/>
        <v>14.28</v>
      </c>
    </row>
    <row r="78" spans="1:11">
      <c r="A78" s="4">
        <v>4</v>
      </c>
      <c r="B78" s="106">
        <v>7</v>
      </c>
      <c r="C78" s="104">
        <f t="shared" si="17"/>
        <v>12</v>
      </c>
      <c r="D78" s="58">
        <v>5.0999999999999996</v>
      </c>
      <c r="E78" s="51">
        <f t="shared" si="18"/>
        <v>11.4</v>
      </c>
      <c r="F78" s="13">
        <v>5.5</v>
      </c>
      <c r="G78" s="14">
        <f t="shared" si="19"/>
        <v>13.2</v>
      </c>
      <c r="H78" s="19">
        <v>5</v>
      </c>
      <c r="I78" s="20">
        <f t="shared" si="15"/>
        <v>13</v>
      </c>
      <c r="J78" s="27">
        <v>7.14</v>
      </c>
      <c r="K78" s="26">
        <f t="shared" si="16"/>
        <v>21.419999999999998</v>
      </c>
    </row>
    <row r="79" spans="1:11">
      <c r="A79" s="4">
        <v>5</v>
      </c>
      <c r="B79" s="106">
        <v>19</v>
      </c>
      <c r="C79" s="104">
        <f t="shared" si="17"/>
        <v>31</v>
      </c>
      <c r="D79" s="58">
        <v>4.9000000000000004</v>
      </c>
      <c r="E79" s="51">
        <f t="shared" si="18"/>
        <v>16.3</v>
      </c>
      <c r="F79" s="13">
        <v>6.6</v>
      </c>
      <c r="G79" s="14">
        <f t="shared" si="19"/>
        <v>19.799999999999997</v>
      </c>
      <c r="H79" s="19">
        <v>13</v>
      </c>
      <c r="I79" s="20">
        <f t="shared" si="15"/>
        <v>26</v>
      </c>
      <c r="J79" s="27">
        <v>21.43</v>
      </c>
      <c r="K79" s="26">
        <f t="shared" si="16"/>
        <v>42.849999999999994</v>
      </c>
    </row>
    <row r="80" spans="1:11">
      <c r="A80" s="4">
        <v>6</v>
      </c>
      <c r="B80" s="106">
        <v>2</v>
      </c>
      <c r="C80" s="104">
        <f t="shared" si="17"/>
        <v>33</v>
      </c>
      <c r="D80" s="58">
        <v>5.9</v>
      </c>
      <c r="E80" s="51">
        <f t="shared" si="18"/>
        <v>22.200000000000003</v>
      </c>
      <c r="F80" s="13">
        <v>7.7</v>
      </c>
      <c r="G80" s="14">
        <f t="shared" si="19"/>
        <v>27.499999999999996</v>
      </c>
      <c r="H80" s="19">
        <v>10</v>
      </c>
      <c r="I80" s="20">
        <f t="shared" si="15"/>
        <v>36</v>
      </c>
      <c r="J80" s="27">
        <v>7.14</v>
      </c>
      <c r="K80" s="26">
        <f t="shared" si="16"/>
        <v>49.989999999999995</v>
      </c>
    </row>
    <row r="81" spans="1:11">
      <c r="A81" s="4">
        <v>7</v>
      </c>
      <c r="B81" s="106">
        <v>12</v>
      </c>
      <c r="C81" s="104">
        <f t="shared" si="17"/>
        <v>45</v>
      </c>
      <c r="D81" s="58">
        <v>21.5</v>
      </c>
      <c r="E81" s="51">
        <f t="shared" si="18"/>
        <v>43.7</v>
      </c>
      <c r="F81" s="13">
        <v>19.8</v>
      </c>
      <c r="G81" s="14">
        <f t="shared" si="19"/>
        <v>47.3</v>
      </c>
      <c r="H81" s="19">
        <v>9</v>
      </c>
      <c r="I81" s="20">
        <f t="shared" si="15"/>
        <v>45</v>
      </c>
      <c r="J81" s="27">
        <v>7.14</v>
      </c>
      <c r="K81" s="26">
        <f t="shared" si="16"/>
        <v>57.129999999999995</v>
      </c>
    </row>
    <row r="82" spans="1:11">
      <c r="A82" s="4">
        <v>8</v>
      </c>
      <c r="B82" s="106">
        <v>30</v>
      </c>
      <c r="C82" s="104">
        <f t="shared" si="17"/>
        <v>75</v>
      </c>
      <c r="D82" s="58">
        <v>23.7</v>
      </c>
      <c r="E82" s="51">
        <f t="shared" si="18"/>
        <v>67.400000000000006</v>
      </c>
      <c r="F82" s="13">
        <v>26.4</v>
      </c>
      <c r="G82" s="14">
        <f t="shared" si="19"/>
        <v>73.699999999999989</v>
      </c>
      <c r="H82" s="19">
        <v>24</v>
      </c>
      <c r="I82" s="20">
        <f t="shared" si="15"/>
        <v>69</v>
      </c>
      <c r="J82" s="27">
        <v>14.29</v>
      </c>
      <c r="K82" s="26">
        <f t="shared" si="16"/>
        <v>71.419999999999987</v>
      </c>
    </row>
    <row r="83" spans="1:11">
      <c r="A83" s="4">
        <v>9</v>
      </c>
      <c r="B83" s="106">
        <v>5</v>
      </c>
      <c r="C83" s="104">
        <f t="shared" si="17"/>
        <v>80</v>
      </c>
      <c r="D83" s="58">
        <v>4.0999999999999996</v>
      </c>
      <c r="E83" s="51">
        <f t="shared" si="18"/>
        <v>71.5</v>
      </c>
      <c r="F83" s="13">
        <v>13.2</v>
      </c>
      <c r="G83" s="14">
        <f t="shared" si="19"/>
        <v>86.899999999999991</v>
      </c>
      <c r="H83" s="19">
        <v>14</v>
      </c>
      <c r="I83" s="20">
        <f t="shared" si="15"/>
        <v>83</v>
      </c>
      <c r="J83" s="27">
        <v>14.29</v>
      </c>
      <c r="K83" s="26">
        <f t="shared" si="16"/>
        <v>85.70999999999998</v>
      </c>
    </row>
    <row r="84" spans="1:11">
      <c r="A84" s="4">
        <v>10</v>
      </c>
      <c r="B84" s="106">
        <v>20</v>
      </c>
      <c r="C84" s="104">
        <f t="shared" si="17"/>
        <v>100</v>
      </c>
      <c r="D84" s="58">
        <v>28.6</v>
      </c>
      <c r="E84" s="51">
        <f t="shared" si="18"/>
        <v>100.1</v>
      </c>
      <c r="F84" s="13">
        <v>13.2</v>
      </c>
      <c r="G84" s="14">
        <f t="shared" si="19"/>
        <v>100.1</v>
      </c>
      <c r="H84" s="19">
        <v>18</v>
      </c>
      <c r="I84" s="20">
        <f t="shared" si="15"/>
        <v>101</v>
      </c>
      <c r="J84" s="27">
        <v>14.29</v>
      </c>
      <c r="K84" s="26">
        <f t="shared" si="16"/>
        <v>99.999999999999972</v>
      </c>
    </row>
    <row r="85" spans="1:11">
      <c r="A85" s="3"/>
      <c r="B85" s="106"/>
      <c r="C85" s="104"/>
      <c r="D85" s="58"/>
      <c r="E85" s="51"/>
      <c r="F85" s="13"/>
      <c r="G85" s="14"/>
      <c r="H85" s="19"/>
      <c r="I85" s="20"/>
      <c r="J85" s="27"/>
      <c r="K85" s="26"/>
    </row>
    <row r="86" spans="1:11" ht="25.5">
      <c r="A86" s="5" t="s">
        <v>6</v>
      </c>
      <c r="B86" s="106"/>
      <c r="C86" s="104"/>
      <c r="D86" s="58"/>
      <c r="E86" s="51"/>
      <c r="F86" s="13"/>
      <c r="G86" s="14"/>
      <c r="H86" s="19"/>
      <c r="I86" s="20"/>
      <c r="J86" s="27"/>
      <c r="K86" s="26"/>
    </row>
    <row r="87" spans="1:11">
      <c r="A87" s="4">
        <v>1</v>
      </c>
      <c r="B87" s="106">
        <v>4</v>
      </c>
      <c r="C87" s="104">
        <f>B87</f>
        <v>4</v>
      </c>
      <c r="D87" s="58">
        <v>0</v>
      </c>
      <c r="E87" s="51">
        <f>D87</f>
        <v>0</v>
      </c>
      <c r="F87" s="13">
        <v>1.1000000000000001</v>
      </c>
      <c r="G87" s="14">
        <f>F87</f>
        <v>1.1000000000000001</v>
      </c>
      <c r="H87" s="19">
        <v>3</v>
      </c>
      <c r="I87" s="20">
        <f>H87</f>
        <v>3</v>
      </c>
      <c r="J87" s="27">
        <v>0</v>
      </c>
      <c r="K87" s="26">
        <f>J87</f>
        <v>0</v>
      </c>
    </row>
    <row r="88" spans="1:11">
      <c r="A88" s="4">
        <v>2</v>
      </c>
      <c r="B88" s="106">
        <v>3</v>
      </c>
      <c r="C88" s="104">
        <f t="shared" ref="C88:C96" si="20">C87+B88</f>
        <v>7</v>
      </c>
      <c r="D88" s="58">
        <v>0</v>
      </c>
      <c r="E88" s="51">
        <f>E87+D88</f>
        <v>0</v>
      </c>
      <c r="F88" s="13">
        <v>0</v>
      </c>
      <c r="G88" s="14">
        <f>G87+F88</f>
        <v>1.1000000000000001</v>
      </c>
      <c r="H88" s="19">
        <v>1</v>
      </c>
      <c r="I88" s="20">
        <f t="shared" ref="I88:I96" si="21">I87+H88</f>
        <v>4</v>
      </c>
      <c r="J88" s="27">
        <v>0</v>
      </c>
      <c r="K88" s="26">
        <f t="shared" ref="K88:K96" si="22">K87+J88</f>
        <v>0</v>
      </c>
    </row>
    <row r="89" spans="1:11">
      <c r="A89" s="4">
        <v>3</v>
      </c>
      <c r="B89" s="106">
        <v>5</v>
      </c>
      <c r="C89" s="104">
        <f t="shared" si="20"/>
        <v>12</v>
      </c>
      <c r="D89" s="58">
        <v>12.6</v>
      </c>
      <c r="E89" s="51">
        <f t="shared" ref="E89:E96" si="23">E88+D89</f>
        <v>12.6</v>
      </c>
      <c r="F89" s="13">
        <v>6.6</v>
      </c>
      <c r="G89" s="14">
        <f t="shared" ref="G89:G96" si="24">G88+F89</f>
        <v>7.6999999999999993</v>
      </c>
      <c r="H89" s="19">
        <v>3</v>
      </c>
      <c r="I89" s="20">
        <f t="shared" si="21"/>
        <v>7</v>
      </c>
      <c r="J89" s="27">
        <v>0</v>
      </c>
      <c r="K89" s="26">
        <f t="shared" si="22"/>
        <v>0</v>
      </c>
    </row>
    <row r="90" spans="1:11">
      <c r="A90" s="4">
        <v>4</v>
      </c>
      <c r="B90" s="106">
        <v>7</v>
      </c>
      <c r="C90" s="104">
        <f t="shared" si="20"/>
        <v>19</v>
      </c>
      <c r="D90" s="58">
        <v>3.1</v>
      </c>
      <c r="E90" s="51">
        <f t="shared" si="23"/>
        <v>15.7</v>
      </c>
      <c r="F90" s="13">
        <v>7.7</v>
      </c>
      <c r="G90" s="14">
        <f t="shared" si="24"/>
        <v>15.399999999999999</v>
      </c>
      <c r="H90" s="19">
        <v>1</v>
      </c>
      <c r="I90" s="20">
        <f t="shared" si="21"/>
        <v>8</v>
      </c>
      <c r="J90" s="27">
        <v>0</v>
      </c>
      <c r="K90" s="26">
        <f t="shared" si="22"/>
        <v>0</v>
      </c>
    </row>
    <row r="91" spans="1:11">
      <c r="A91" s="4">
        <v>5</v>
      </c>
      <c r="B91" s="106">
        <v>14</v>
      </c>
      <c r="C91" s="104">
        <f t="shared" si="20"/>
        <v>33</v>
      </c>
      <c r="D91" s="58">
        <v>0</v>
      </c>
      <c r="E91" s="51">
        <f t="shared" si="23"/>
        <v>15.7</v>
      </c>
      <c r="F91" s="13">
        <v>4.4000000000000004</v>
      </c>
      <c r="G91" s="14">
        <f t="shared" si="24"/>
        <v>19.799999999999997</v>
      </c>
      <c r="H91" s="19">
        <v>16</v>
      </c>
      <c r="I91" s="20">
        <f t="shared" si="21"/>
        <v>24</v>
      </c>
      <c r="J91" s="27">
        <v>7.14</v>
      </c>
      <c r="K91" s="26">
        <f t="shared" si="22"/>
        <v>7.14</v>
      </c>
    </row>
    <row r="92" spans="1:11">
      <c r="A92" s="4">
        <v>6</v>
      </c>
      <c r="B92" s="106">
        <v>5</v>
      </c>
      <c r="C92" s="104">
        <f t="shared" si="20"/>
        <v>38</v>
      </c>
      <c r="D92" s="58">
        <v>8.4</v>
      </c>
      <c r="E92" s="51">
        <f t="shared" si="23"/>
        <v>24.1</v>
      </c>
      <c r="F92" s="13">
        <v>6.6</v>
      </c>
      <c r="G92" s="14">
        <f t="shared" si="24"/>
        <v>26.4</v>
      </c>
      <c r="H92" s="19">
        <v>9</v>
      </c>
      <c r="I92" s="20">
        <f t="shared" si="21"/>
        <v>33</v>
      </c>
      <c r="J92" s="27">
        <v>14.29</v>
      </c>
      <c r="K92" s="26">
        <f t="shared" si="22"/>
        <v>21.43</v>
      </c>
    </row>
    <row r="93" spans="1:11">
      <c r="A93" s="4">
        <v>7</v>
      </c>
      <c r="B93" s="106">
        <v>13</v>
      </c>
      <c r="C93" s="104">
        <f t="shared" si="20"/>
        <v>51</v>
      </c>
      <c r="D93" s="58">
        <v>12.8</v>
      </c>
      <c r="E93" s="51">
        <f t="shared" si="23"/>
        <v>36.900000000000006</v>
      </c>
      <c r="F93" s="13">
        <v>9.9</v>
      </c>
      <c r="G93" s="14">
        <f t="shared" si="24"/>
        <v>36.299999999999997</v>
      </c>
      <c r="H93" s="19">
        <v>24</v>
      </c>
      <c r="I93" s="20">
        <f t="shared" si="21"/>
        <v>57</v>
      </c>
      <c r="J93" s="27">
        <v>28.57</v>
      </c>
      <c r="K93" s="26">
        <f t="shared" si="22"/>
        <v>50</v>
      </c>
    </row>
    <row r="94" spans="1:11">
      <c r="A94" s="4">
        <v>8</v>
      </c>
      <c r="B94" s="106">
        <v>24</v>
      </c>
      <c r="C94" s="104">
        <f t="shared" si="20"/>
        <v>75</v>
      </c>
      <c r="D94" s="58">
        <v>15.4</v>
      </c>
      <c r="E94" s="51">
        <f>E93+D94</f>
        <v>52.300000000000004</v>
      </c>
      <c r="F94" s="13">
        <v>17.600000000000001</v>
      </c>
      <c r="G94" s="14">
        <f t="shared" si="24"/>
        <v>53.9</v>
      </c>
      <c r="H94" s="19">
        <v>15</v>
      </c>
      <c r="I94" s="20">
        <f t="shared" si="21"/>
        <v>72</v>
      </c>
      <c r="J94" s="27">
        <v>14.29</v>
      </c>
      <c r="K94" s="26">
        <f t="shared" si="22"/>
        <v>64.289999999999992</v>
      </c>
    </row>
    <row r="95" spans="1:11">
      <c r="A95" s="4">
        <v>9</v>
      </c>
      <c r="B95" s="106">
        <v>10</v>
      </c>
      <c r="C95" s="104">
        <f t="shared" si="20"/>
        <v>85</v>
      </c>
      <c r="D95" s="58">
        <v>19.5</v>
      </c>
      <c r="E95" s="51">
        <f t="shared" si="23"/>
        <v>71.800000000000011</v>
      </c>
      <c r="F95" s="13">
        <v>18.7</v>
      </c>
      <c r="G95" s="14">
        <f t="shared" si="24"/>
        <v>72.599999999999994</v>
      </c>
      <c r="H95" s="19">
        <v>13</v>
      </c>
      <c r="I95" s="20">
        <f t="shared" si="21"/>
        <v>85</v>
      </c>
      <c r="J95" s="27">
        <v>7.14</v>
      </c>
      <c r="K95" s="26">
        <f t="shared" si="22"/>
        <v>71.429999999999993</v>
      </c>
    </row>
    <row r="96" spans="1:11">
      <c r="A96" s="4">
        <v>10</v>
      </c>
      <c r="B96" s="106">
        <v>15</v>
      </c>
      <c r="C96" s="104">
        <f t="shared" si="20"/>
        <v>100</v>
      </c>
      <c r="D96" s="58">
        <v>28.2</v>
      </c>
      <c r="E96" s="51">
        <f t="shared" si="23"/>
        <v>100.00000000000001</v>
      </c>
      <c r="F96" s="13">
        <v>27.5</v>
      </c>
      <c r="G96" s="14">
        <f t="shared" si="24"/>
        <v>100.1</v>
      </c>
      <c r="H96" s="19">
        <v>15</v>
      </c>
      <c r="I96" s="20">
        <f t="shared" si="21"/>
        <v>100</v>
      </c>
      <c r="J96" s="27">
        <v>28.57</v>
      </c>
      <c r="K96" s="26">
        <f t="shared" si="22"/>
        <v>100</v>
      </c>
    </row>
    <row r="97" spans="1:11">
      <c r="A97" s="3"/>
      <c r="B97" s="106"/>
      <c r="C97" s="104"/>
      <c r="D97" s="58"/>
      <c r="E97" s="51"/>
      <c r="F97" s="13"/>
      <c r="G97" s="14"/>
      <c r="H97" s="19"/>
      <c r="I97" s="20"/>
      <c r="J97" s="27"/>
      <c r="K97" s="26"/>
    </row>
    <row r="98" spans="1:11" ht="25.5">
      <c r="A98" s="5" t="s">
        <v>7</v>
      </c>
      <c r="B98" s="106"/>
      <c r="C98" s="104"/>
      <c r="D98" s="58"/>
      <c r="E98" s="51"/>
      <c r="F98" s="13"/>
      <c r="G98" s="14"/>
      <c r="H98" s="19"/>
      <c r="I98" s="20"/>
      <c r="J98" s="27"/>
      <c r="K98" s="26"/>
    </row>
    <row r="99" spans="1:11">
      <c r="A99" s="4">
        <v>1</v>
      </c>
      <c r="B99" s="106">
        <v>2</v>
      </c>
      <c r="C99" s="104">
        <f>B99</f>
        <v>2</v>
      </c>
      <c r="D99" s="58">
        <v>0</v>
      </c>
      <c r="E99" s="51">
        <f>D99</f>
        <v>0</v>
      </c>
      <c r="F99" s="13">
        <v>0</v>
      </c>
      <c r="G99" s="14">
        <f>F99</f>
        <v>0</v>
      </c>
      <c r="H99" s="19">
        <v>3</v>
      </c>
      <c r="I99" s="20">
        <f>H99</f>
        <v>3</v>
      </c>
      <c r="J99" s="27">
        <v>0</v>
      </c>
      <c r="K99" s="26">
        <f>J99</f>
        <v>0</v>
      </c>
    </row>
    <row r="100" spans="1:11">
      <c r="A100" s="4">
        <v>2</v>
      </c>
      <c r="B100" s="106">
        <v>1</v>
      </c>
      <c r="C100" s="104">
        <f>C99+B100</f>
        <v>3</v>
      </c>
      <c r="D100" s="58">
        <v>0</v>
      </c>
      <c r="E100" s="51">
        <f>E99+D100</f>
        <v>0</v>
      </c>
      <c r="F100" s="13">
        <v>0</v>
      </c>
      <c r="G100" s="14">
        <f>G99+F100</f>
        <v>0</v>
      </c>
      <c r="H100" s="19">
        <v>3</v>
      </c>
      <c r="I100" s="20">
        <f t="shared" ref="I100:I108" si="25">I99+H100</f>
        <v>6</v>
      </c>
      <c r="J100" s="27">
        <v>0</v>
      </c>
      <c r="K100" s="26">
        <f t="shared" ref="K100:K108" si="26">K99+J100</f>
        <v>0</v>
      </c>
    </row>
    <row r="101" spans="1:11">
      <c r="A101" s="4">
        <v>3</v>
      </c>
      <c r="B101" s="106">
        <v>4</v>
      </c>
      <c r="C101" s="104">
        <f t="shared" ref="C101:C108" si="27">C100+B101</f>
        <v>7</v>
      </c>
      <c r="D101" s="58">
        <v>0</v>
      </c>
      <c r="E101" s="51">
        <f t="shared" ref="E101:E108" si="28">E100+D101</f>
        <v>0</v>
      </c>
      <c r="F101" s="13">
        <v>2.2000000000000002</v>
      </c>
      <c r="G101" s="14">
        <f t="shared" ref="G101:G108" si="29">G100+F101</f>
        <v>2.2000000000000002</v>
      </c>
      <c r="H101" s="19">
        <v>3</v>
      </c>
      <c r="I101" s="20">
        <f t="shared" si="25"/>
        <v>9</v>
      </c>
      <c r="J101" s="27">
        <v>7.14</v>
      </c>
      <c r="K101" s="26">
        <f t="shared" si="26"/>
        <v>7.14</v>
      </c>
    </row>
    <row r="102" spans="1:11">
      <c r="A102" s="4">
        <v>4</v>
      </c>
      <c r="B102" s="106">
        <v>2</v>
      </c>
      <c r="C102" s="104">
        <f t="shared" si="27"/>
        <v>9</v>
      </c>
      <c r="D102" s="58">
        <v>0</v>
      </c>
      <c r="E102" s="51">
        <f t="shared" si="28"/>
        <v>0</v>
      </c>
      <c r="F102" s="13">
        <v>2.2000000000000002</v>
      </c>
      <c r="G102" s="14">
        <f t="shared" si="29"/>
        <v>4.4000000000000004</v>
      </c>
      <c r="H102" s="19">
        <v>1</v>
      </c>
      <c r="I102" s="20">
        <f t="shared" si="25"/>
        <v>10</v>
      </c>
      <c r="J102" s="27">
        <v>14.29</v>
      </c>
      <c r="K102" s="26">
        <f t="shared" si="26"/>
        <v>21.43</v>
      </c>
    </row>
    <row r="103" spans="1:11">
      <c r="A103" s="4">
        <v>5</v>
      </c>
      <c r="B103" s="106">
        <v>9</v>
      </c>
      <c r="C103" s="104">
        <f t="shared" si="27"/>
        <v>18</v>
      </c>
      <c r="D103" s="58">
        <v>3.1</v>
      </c>
      <c r="E103" s="51">
        <f t="shared" si="28"/>
        <v>3.1</v>
      </c>
      <c r="F103" s="13">
        <v>4.4000000000000004</v>
      </c>
      <c r="G103" s="14">
        <f t="shared" si="29"/>
        <v>8.8000000000000007</v>
      </c>
      <c r="H103" s="19">
        <v>11</v>
      </c>
      <c r="I103" s="20">
        <f t="shared" si="25"/>
        <v>21</v>
      </c>
      <c r="J103" s="27">
        <v>14.29</v>
      </c>
      <c r="K103" s="26">
        <f t="shared" si="26"/>
        <v>35.72</v>
      </c>
    </row>
    <row r="104" spans="1:11">
      <c r="A104" s="4">
        <v>6</v>
      </c>
      <c r="B104" s="106">
        <v>17</v>
      </c>
      <c r="C104" s="104">
        <f t="shared" si="27"/>
        <v>35</v>
      </c>
      <c r="D104" s="58">
        <v>2.8</v>
      </c>
      <c r="E104" s="51">
        <f t="shared" si="28"/>
        <v>5.9</v>
      </c>
      <c r="F104" s="13">
        <v>8.8000000000000007</v>
      </c>
      <c r="G104" s="14">
        <f t="shared" si="29"/>
        <v>17.600000000000001</v>
      </c>
      <c r="H104" s="19">
        <v>8</v>
      </c>
      <c r="I104" s="20">
        <f t="shared" si="25"/>
        <v>29</v>
      </c>
      <c r="J104" s="27">
        <v>0</v>
      </c>
      <c r="K104" s="26">
        <f t="shared" si="26"/>
        <v>35.72</v>
      </c>
    </row>
    <row r="105" spans="1:11">
      <c r="A105" s="4">
        <v>7</v>
      </c>
      <c r="B105" s="106">
        <v>13</v>
      </c>
      <c r="C105" s="104">
        <f t="shared" si="27"/>
        <v>48</v>
      </c>
      <c r="D105" s="58">
        <v>9.6</v>
      </c>
      <c r="E105" s="51">
        <f t="shared" si="28"/>
        <v>15.5</v>
      </c>
      <c r="F105" s="13">
        <v>6.6</v>
      </c>
      <c r="G105" s="14">
        <f t="shared" si="29"/>
        <v>24.200000000000003</v>
      </c>
      <c r="H105" s="19">
        <v>16</v>
      </c>
      <c r="I105" s="20">
        <f t="shared" si="25"/>
        <v>45</v>
      </c>
      <c r="J105" s="27">
        <v>7.14</v>
      </c>
      <c r="K105" s="26">
        <f t="shared" si="26"/>
        <v>42.86</v>
      </c>
    </row>
    <row r="106" spans="1:11">
      <c r="A106" s="4">
        <v>8</v>
      </c>
      <c r="B106" s="106">
        <v>21</v>
      </c>
      <c r="C106" s="104">
        <f t="shared" si="27"/>
        <v>69</v>
      </c>
      <c r="D106" s="58">
        <v>18.7</v>
      </c>
      <c r="E106" s="51">
        <f t="shared" si="28"/>
        <v>34.200000000000003</v>
      </c>
      <c r="F106" s="13">
        <v>14.3</v>
      </c>
      <c r="G106" s="14">
        <f t="shared" si="29"/>
        <v>38.5</v>
      </c>
      <c r="H106" s="19">
        <v>16</v>
      </c>
      <c r="I106" s="20">
        <f t="shared" si="25"/>
        <v>61</v>
      </c>
      <c r="J106" s="27">
        <v>7.14</v>
      </c>
      <c r="K106" s="26">
        <f t="shared" si="26"/>
        <v>50</v>
      </c>
    </row>
    <row r="107" spans="1:11">
      <c r="A107" s="4">
        <v>9</v>
      </c>
      <c r="B107" s="106">
        <v>11</v>
      </c>
      <c r="C107" s="104">
        <f t="shared" si="27"/>
        <v>80</v>
      </c>
      <c r="D107" s="58">
        <v>21.8</v>
      </c>
      <c r="E107" s="51">
        <f t="shared" si="28"/>
        <v>56</v>
      </c>
      <c r="F107" s="13">
        <v>19.8</v>
      </c>
      <c r="G107" s="14">
        <f t="shared" si="29"/>
        <v>58.3</v>
      </c>
      <c r="H107" s="19">
        <v>13</v>
      </c>
      <c r="I107" s="20">
        <f t="shared" si="25"/>
        <v>74</v>
      </c>
      <c r="J107" s="27">
        <v>21.43</v>
      </c>
      <c r="K107" s="26">
        <f t="shared" si="26"/>
        <v>71.430000000000007</v>
      </c>
    </row>
    <row r="108" spans="1:11">
      <c r="A108" s="4">
        <v>10</v>
      </c>
      <c r="B108" s="106">
        <v>20</v>
      </c>
      <c r="C108" s="104">
        <f t="shared" si="27"/>
        <v>100</v>
      </c>
      <c r="D108" s="58">
        <v>44</v>
      </c>
      <c r="E108" s="51">
        <f t="shared" si="28"/>
        <v>100</v>
      </c>
      <c r="F108" s="13">
        <v>41.8</v>
      </c>
      <c r="G108" s="14">
        <f t="shared" si="29"/>
        <v>100.1</v>
      </c>
      <c r="H108" s="19">
        <v>27</v>
      </c>
      <c r="I108" s="20">
        <f t="shared" si="25"/>
        <v>101</v>
      </c>
      <c r="J108" s="27">
        <v>28.57</v>
      </c>
      <c r="K108" s="26">
        <f t="shared" si="26"/>
        <v>100</v>
      </c>
    </row>
    <row r="109" spans="1:11">
      <c r="A109" s="3"/>
      <c r="B109" s="106"/>
      <c r="C109" s="104"/>
      <c r="D109" s="58"/>
      <c r="E109" s="51"/>
      <c r="F109" s="13"/>
      <c r="G109" s="14"/>
      <c r="H109" s="19"/>
      <c r="I109" s="20"/>
      <c r="J109" s="27"/>
      <c r="K109" s="26"/>
    </row>
    <row r="110" spans="1:11" ht="25.5">
      <c r="A110" s="5" t="s">
        <v>55</v>
      </c>
      <c r="B110" s="106"/>
      <c r="C110" s="104"/>
      <c r="D110" s="58"/>
      <c r="E110" s="51"/>
      <c r="F110" s="13"/>
      <c r="G110" s="14"/>
      <c r="H110" s="19"/>
      <c r="I110" s="20"/>
      <c r="J110" s="27"/>
      <c r="K110" s="26"/>
    </row>
    <row r="111" spans="1:11">
      <c r="A111" s="4">
        <v>1</v>
      </c>
      <c r="B111" s="106"/>
      <c r="C111" s="104">
        <f>B111</f>
        <v>0</v>
      </c>
      <c r="D111" s="58">
        <v>0</v>
      </c>
      <c r="E111" s="51">
        <f>D111</f>
        <v>0</v>
      </c>
      <c r="F111" s="13">
        <v>0</v>
      </c>
      <c r="G111" s="14">
        <f>F111</f>
        <v>0</v>
      </c>
      <c r="H111" s="19">
        <v>0</v>
      </c>
      <c r="I111" s="20">
        <f>H111</f>
        <v>0</v>
      </c>
      <c r="J111" s="27"/>
      <c r="K111" s="26"/>
    </row>
    <row r="112" spans="1:11">
      <c r="A112" s="4">
        <v>2</v>
      </c>
      <c r="B112" s="106">
        <v>3</v>
      </c>
      <c r="C112" s="104">
        <f>C111+B112</f>
        <v>3</v>
      </c>
      <c r="D112" s="58">
        <v>0</v>
      </c>
      <c r="E112" s="51">
        <f>E111+D112</f>
        <v>0</v>
      </c>
      <c r="F112" s="13">
        <v>0</v>
      </c>
      <c r="G112" s="14">
        <f>G111+F112</f>
        <v>0</v>
      </c>
      <c r="H112" s="19">
        <v>0</v>
      </c>
      <c r="I112" s="20">
        <f t="shared" ref="I112:I120" si="30">I111+H112</f>
        <v>0</v>
      </c>
      <c r="J112" s="27"/>
      <c r="K112" s="26"/>
    </row>
    <row r="113" spans="1:11">
      <c r="A113" s="4">
        <v>3</v>
      </c>
      <c r="B113" s="106"/>
      <c r="C113" s="104">
        <f t="shared" ref="C113:C120" si="31">C112+B113</f>
        <v>3</v>
      </c>
      <c r="D113" s="58">
        <v>0</v>
      </c>
      <c r="E113" s="51">
        <f t="shared" ref="E113:E120" si="32">E112+D113</f>
        <v>0</v>
      </c>
      <c r="F113" s="13">
        <v>0</v>
      </c>
      <c r="G113" s="14">
        <f t="shared" ref="G113:G120" si="33">G112+F113</f>
        <v>0</v>
      </c>
      <c r="H113" s="19">
        <v>0</v>
      </c>
      <c r="I113" s="20">
        <f t="shared" si="30"/>
        <v>0</v>
      </c>
      <c r="J113" s="27"/>
      <c r="K113" s="26"/>
    </row>
    <row r="114" spans="1:11">
      <c r="A114" s="4">
        <v>4</v>
      </c>
      <c r="B114" s="106">
        <v>1</v>
      </c>
      <c r="C114" s="104">
        <f t="shared" si="31"/>
        <v>4</v>
      </c>
      <c r="D114" s="58">
        <v>0</v>
      </c>
      <c r="E114" s="51">
        <f t="shared" si="32"/>
        <v>0</v>
      </c>
      <c r="F114" s="13">
        <v>2.2000000000000002</v>
      </c>
      <c r="G114" s="14">
        <f t="shared" si="33"/>
        <v>2.2000000000000002</v>
      </c>
      <c r="H114" s="19">
        <v>3</v>
      </c>
      <c r="I114" s="20">
        <f t="shared" si="30"/>
        <v>3</v>
      </c>
      <c r="J114" s="27"/>
      <c r="K114" s="26"/>
    </row>
    <row r="115" spans="1:11">
      <c r="A115" s="4">
        <v>5</v>
      </c>
      <c r="B115" s="106">
        <v>4</v>
      </c>
      <c r="C115" s="104">
        <f t="shared" si="31"/>
        <v>8</v>
      </c>
      <c r="D115" s="58">
        <v>19.7</v>
      </c>
      <c r="E115" s="51">
        <f t="shared" si="32"/>
        <v>19.7</v>
      </c>
      <c r="F115" s="13">
        <v>2.2000000000000002</v>
      </c>
      <c r="G115" s="14">
        <f t="shared" si="33"/>
        <v>4.4000000000000004</v>
      </c>
      <c r="H115" s="19">
        <v>3</v>
      </c>
      <c r="I115" s="20">
        <f t="shared" si="30"/>
        <v>6</v>
      </c>
      <c r="J115" s="27"/>
      <c r="K115" s="26"/>
    </row>
    <row r="116" spans="1:11">
      <c r="A116" s="4">
        <v>6</v>
      </c>
      <c r="B116" s="106">
        <v>3</v>
      </c>
      <c r="C116" s="104">
        <f t="shared" si="31"/>
        <v>11</v>
      </c>
      <c r="D116" s="58">
        <v>3.2</v>
      </c>
      <c r="E116" s="51">
        <f t="shared" si="32"/>
        <v>22.9</v>
      </c>
      <c r="F116" s="13">
        <v>1.1000000000000001</v>
      </c>
      <c r="G116" s="14">
        <f t="shared" si="33"/>
        <v>5.5</v>
      </c>
      <c r="H116" s="19">
        <v>6</v>
      </c>
      <c r="I116" s="20">
        <f t="shared" si="30"/>
        <v>12</v>
      </c>
      <c r="J116" s="27"/>
      <c r="K116" s="26"/>
    </row>
    <row r="117" spans="1:11">
      <c r="A117" s="4">
        <v>7</v>
      </c>
      <c r="B117" s="106">
        <v>6</v>
      </c>
      <c r="C117" s="104">
        <f t="shared" si="31"/>
        <v>17</v>
      </c>
      <c r="D117" s="58">
        <v>0</v>
      </c>
      <c r="E117" s="51">
        <f t="shared" si="32"/>
        <v>22.9</v>
      </c>
      <c r="F117" s="13">
        <v>4.4000000000000004</v>
      </c>
      <c r="G117" s="14">
        <f t="shared" si="33"/>
        <v>9.9</v>
      </c>
      <c r="H117" s="19">
        <v>11</v>
      </c>
      <c r="I117" s="20">
        <f t="shared" si="30"/>
        <v>23</v>
      </c>
      <c r="J117" s="27"/>
      <c r="K117" s="26"/>
    </row>
    <row r="118" spans="1:11">
      <c r="A118" s="4">
        <v>8</v>
      </c>
      <c r="B118" s="106">
        <v>30</v>
      </c>
      <c r="C118" s="104">
        <f t="shared" si="31"/>
        <v>47</v>
      </c>
      <c r="D118" s="58">
        <v>13.8</v>
      </c>
      <c r="E118" s="51">
        <f t="shared" si="32"/>
        <v>36.700000000000003</v>
      </c>
      <c r="F118" s="13">
        <v>19.8</v>
      </c>
      <c r="G118" s="14">
        <f t="shared" si="33"/>
        <v>29.700000000000003</v>
      </c>
      <c r="H118" s="19">
        <v>37</v>
      </c>
      <c r="I118" s="20">
        <f t="shared" si="30"/>
        <v>60</v>
      </c>
      <c r="J118" s="27"/>
      <c r="K118" s="26"/>
    </row>
    <row r="119" spans="1:11">
      <c r="A119" s="4">
        <v>9</v>
      </c>
      <c r="B119" s="106">
        <v>18</v>
      </c>
      <c r="C119" s="104">
        <f t="shared" si="31"/>
        <v>65</v>
      </c>
      <c r="D119" s="58">
        <v>20.2</v>
      </c>
      <c r="E119" s="51">
        <f t="shared" si="32"/>
        <v>56.900000000000006</v>
      </c>
      <c r="F119" s="13">
        <v>30.8</v>
      </c>
      <c r="G119" s="14">
        <f t="shared" si="33"/>
        <v>60.5</v>
      </c>
      <c r="H119" s="19">
        <v>18</v>
      </c>
      <c r="I119" s="20">
        <f t="shared" si="30"/>
        <v>78</v>
      </c>
      <c r="J119" s="27"/>
      <c r="K119" s="26"/>
    </row>
    <row r="120" spans="1:11">
      <c r="A120" s="4">
        <v>10</v>
      </c>
      <c r="B120" s="106">
        <v>35</v>
      </c>
      <c r="C120" s="104">
        <f t="shared" si="31"/>
        <v>100</v>
      </c>
      <c r="D120" s="58">
        <v>43</v>
      </c>
      <c r="E120" s="51">
        <f t="shared" si="32"/>
        <v>99.9</v>
      </c>
      <c r="F120" s="13">
        <v>39.6</v>
      </c>
      <c r="G120" s="14">
        <f t="shared" si="33"/>
        <v>100.1</v>
      </c>
      <c r="H120" s="19">
        <v>23</v>
      </c>
      <c r="I120" s="20">
        <f t="shared" si="30"/>
        <v>101</v>
      </c>
      <c r="J120" s="27"/>
      <c r="K120" s="26"/>
    </row>
    <row r="121" spans="1:11">
      <c r="A121" s="3"/>
      <c r="B121" s="106"/>
      <c r="C121" s="104"/>
      <c r="D121" s="58"/>
      <c r="E121" s="51"/>
      <c r="F121" s="13"/>
      <c r="G121" s="14"/>
      <c r="H121" s="19"/>
      <c r="I121" s="20"/>
      <c r="J121" s="27"/>
      <c r="K121" s="26"/>
    </row>
    <row r="122" spans="1:11" ht="25.5">
      <c r="A122" s="5" t="s">
        <v>56</v>
      </c>
      <c r="B122" s="106"/>
      <c r="C122" s="104"/>
      <c r="D122" s="58"/>
      <c r="E122" s="51"/>
      <c r="F122" s="13"/>
      <c r="G122" s="14"/>
      <c r="H122" s="19"/>
      <c r="I122" s="20"/>
      <c r="J122" s="27"/>
      <c r="K122" s="26"/>
    </row>
    <row r="123" spans="1:11">
      <c r="A123" s="4">
        <v>1</v>
      </c>
      <c r="B123" s="106">
        <v>3</v>
      </c>
      <c r="C123" s="104">
        <f>B123</f>
        <v>3</v>
      </c>
      <c r="D123" s="58">
        <v>0</v>
      </c>
      <c r="E123" s="51">
        <f>D123</f>
        <v>0</v>
      </c>
      <c r="F123" s="13">
        <v>3.3</v>
      </c>
      <c r="G123" s="14">
        <f>F123</f>
        <v>3.3</v>
      </c>
      <c r="H123" s="19">
        <v>4</v>
      </c>
      <c r="I123" s="20">
        <f>H123</f>
        <v>4</v>
      </c>
      <c r="J123" s="27"/>
      <c r="K123" s="26"/>
    </row>
    <row r="124" spans="1:11">
      <c r="A124" s="4">
        <v>2</v>
      </c>
      <c r="B124" s="106">
        <v>6</v>
      </c>
      <c r="C124" s="104">
        <f>C123+B124</f>
        <v>9</v>
      </c>
      <c r="D124" s="58">
        <v>1.2</v>
      </c>
      <c r="E124" s="51">
        <f>E123+D124</f>
        <v>1.2</v>
      </c>
      <c r="F124" s="13">
        <v>4.4000000000000004</v>
      </c>
      <c r="G124" s="14">
        <f>G123+F124</f>
        <v>7.7</v>
      </c>
      <c r="H124" s="19">
        <v>3</v>
      </c>
      <c r="I124" s="20">
        <f t="shared" ref="I124:I132" si="34">I123+H124</f>
        <v>7</v>
      </c>
      <c r="J124" s="27"/>
      <c r="K124" s="26"/>
    </row>
    <row r="125" spans="1:11">
      <c r="A125" s="4">
        <v>3</v>
      </c>
      <c r="B125" s="106">
        <v>6</v>
      </c>
      <c r="C125" s="104">
        <f t="shared" ref="C125:C132" si="35">C124+B125</f>
        <v>15</v>
      </c>
      <c r="D125" s="58">
        <v>1.2</v>
      </c>
      <c r="E125" s="51">
        <f t="shared" ref="E125:E132" si="36">E124+D125</f>
        <v>2.4</v>
      </c>
      <c r="F125" s="13">
        <v>5.5</v>
      </c>
      <c r="G125" s="14">
        <f t="shared" ref="G125:G132" si="37">G124+F125</f>
        <v>13.2</v>
      </c>
      <c r="H125" s="19">
        <v>9</v>
      </c>
      <c r="I125" s="20">
        <f t="shared" si="34"/>
        <v>16</v>
      </c>
      <c r="J125" s="27"/>
      <c r="K125" s="26"/>
    </row>
    <row r="126" spans="1:11">
      <c r="A126" s="4">
        <v>4</v>
      </c>
      <c r="B126" s="106">
        <v>6</v>
      </c>
      <c r="C126" s="104">
        <f t="shared" si="35"/>
        <v>21</v>
      </c>
      <c r="D126" s="58">
        <v>4.8</v>
      </c>
      <c r="E126" s="51">
        <f t="shared" si="36"/>
        <v>7.1999999999999993</v>
      </c>
      <c r="F126" s="13">
        <v>7.7</v>
      </c>
      <c r="G126" s="14">
        <f t="shared" si="37"/>
        <v>20.9</v>
      </c>
      <c r="H126" s="19">
        <v>4</v>
      </c>
      <c r="I126" s="20">
        <f t="shared" si="34"/>
        <v>20</v>
      </c>
      <c r="J126" s="27"/>
      <c r="K126" s="26"/>
    </row>
    <row r="127" spans="1:11">
      <c r="A127" s="4">
        <v>5</v>
      </c>
      <c r="B127" s="106">
        <v>7</v>
      </c>
      <c r="C127" s="104">
        <f t="shared" si="35"/>
        <v>28</v>
      </c>
      <c r="D127" s="58">
        <v>13.3</v>
      </c>
      <c r="E127" s="51">
        <f t="shared" si="36"/>
        <v>20.5</v>
      </c>
      <c r="F127" s="13">
        <v>9.9</v>
      </c>
      <c r="G127" s="14">
        <f t="shared" si="37"/>
        <v>30.799999999999997</v>
      </c>
      <c r="H127" s="19">
        <v>6</v>
      </c>
      <c r="I127" s="20">
        <f t="shared" si="34"/>
        <v>26</v>
      </c>
      <c r="J127" s="27"/>
      <c r="K127" s="26"/>
    </row>
    <row r="128" spans="1:11">
      <c r="A128" s="4">
        <v>6</v>
      </c>
      <c r="B128" s="106">
        <v>4</v>
      </c>
      <c r="C128" s="104">
        <f t="shared" si="35"/>
        <v>32</v>
      </c>
      <c r="D128" s="58">
        <v>6.2</v>
      </c>
      <c r="E128" s="51">
        <f t="shared" si="36"/>
        <v>26.7</v>
      </c>
      <c r="F128" s="13">
        <v>7.7</v>
      </c>
      <c r="G128" s="14">
        <f t="shared" si="37"/>
        <v>38.5</v>
      </c>
      <c r="H128" s="19">
        <v>13</v>
      </c>
      <c r="I128" s="20">
        <f t="shared" si="34"/>
        <v>39</v>
      </c>
      <c r="J128" s="27"/>
      <c r="K128" s="26"/>
    </row>
    <row r="129" spans="1:11">
      <c r="A129" s="4">
        <v>7</v>
      </c>
      <c r="B129" s="106">
        <v>22</v>
      </c>
      <c r="C129" s="104">
        <f t="shared" si="35"/>
        <v>54</v>
      </c>
      <c r="D129" s="58">
        <v>19.899999999999999</v>
      </c>
      <c r="E129" s="51">
        <f t="shared" si="36"/>
        <v>46.599999999999994</v>
      </c>
      <c r="F129" s="13">
        <v>17.600000000000001</v>
      </c>
      <c r="G129" s="14">
        <f t="shared" si="37"/>
        <v>56.1</v>
      </c>
      <c r="H129" s="19">
        <v>16</v>
      </c>
      <c r="I129" s="20">
        <f t="shared" si="34"/>
        <v>55</v>
      </c>
      <c r="J129" s="27"/>
      <c r="K129" s="26"/>
    </row>
    <row r="130" spans="1:11">
      <c r="A130" s="4">
        <v>8</v>
      </c>
      <c r="B130" s="106">
        <v>19</v>
      </c>
      <c r="C130" s="104">
        <f t="shared" si="35"/>
        <v>73</v>
      </c>
      <c r="D130" s="58">
        <v>27.9</v>
      </c>
      <c r="E130" s="51">
        <f t="shared" si="36"/>
        <v>74.5</v>
      </c>
      <c r="F130" s="13">
        <v>23.1</v>
      </c>
      <c r="G130" s="14">
        <f t="shared" si="37"/>
        <v>79.2</v>
      </c>
      <c r="H130" s="19">
        <v>19</v>
      </c>
      <c r="I130" s="20">
        <f t="shared" si="34"/>
        <v>74</v>
      </c>
      <c r="J130" s="27"/>
      <c r="K130" s="26"/>
    </row>
    <row r="131" spans="1:11">
      <c r="A131" s="4">
        <v>9</v>
      </c>
      <c r="B131" s="106">
        <v>12</v>
      </c>
      <c r="C131" s="104">
        <f t="shared" si="35"/>
        <v>85</v>
      </c>
      <c r="D131" s="58">
        <v>12.6</v>
      </c>
      <c r="E131" s="51">
        <f t="shared" si="36"/>
        <v>87.1</v>
      </c>
      <c r="F131" s="13">
        <v>8.8000000000000007</v>
      </c>
      <c r="G131" s="14">
        <f t="shared" si="37"/>
        <v>88</v>
      </c>
      <c r="H131" s="19">
        <v>15</v>
      </c>
      <c r="I131" s="20">
        <f t="shared" si="34"/>
        <v>89</v>
      </c>
      <c r="J131" s="27"/>
      <c r="K131" s="26"/>
    </row>
    <row r="132" spans="1:11">
      <c r="A132" s="4">
        <v>10</v>
      </c>
      <c r="B132" s="106">
        <v>15</v>
      </c>
      <c r="C132" s="104">
        <f t="shared" si="35"/>
        <v>100</v>
      </c>
      <c r="D132" s="58">
        <v>13</v>
      </c>
      <c r="E132" s="51">
        <f t="shared" si="36"/>
        <v>100.1</v>
      </c>
      <c r="F132" s="13">
        <v>12.1</v>
      </c>
      <c r="G132" s="14">
        <f t="shared" si="37"/>
        <v>100.1</v>
      </c>
      <c r="H132" s="19">
        <v>11</v>
      </c>
      <c r="I132" s="20">
        <f t="shared" si="34"/>
        <v>100</v>
      </c>
      <c r="J132" s="27"/>
      <c r="K132" s="26"/>
    </row>
    <row r="133" spans="1:11">
      <c r="A133" s="3"/>
      <c r="B133" s="106"/>
      <c r="C133" s="104"/>
      <c r="D133" s="58"/>
      <c r="E133" s="51"/>
      <c r="F133" s="13"/>
      <c r="G133" s="14"/>
      <c r="H133" s="19"/>
      <c r="I133" s="20"/>
      <c r="J133" s="27"/>
      <c r="K133" s="26"/>
    </row>
    <row r="134" spans="1:11" ht="25.5">
      <c r="A134" s="5" t="s">
        <v>94</v>
      </c>
      <c r="B134" s="106"/>
      <c r="C134" s="104"/>
      <c r="D134" s="58"/>
      <c r="E134" s="51"/>
      <c r="F134" s="13"/>
      <c r="G134" s="14"/>
      <c r="H134" s="19"/>
      <c r="I134" s="20"/>
      <c r="J134" s="27"/>
      <c r="K134" s="26"/>
    </row>
    <row r="135" spans="1:11">
      <c r="A135" s="4">
        <v>1</v>
      </c>
      <c r="B135" s="106">
        <v>17</v>
      </c>
      <c r="C135" s="104">
        <f>B135</f>
        <v>17</v>
      </c>
      <c r="D135" s="58">
        <v>0</v>
      </c>
      <c r="E135" s="51">
        <f>D135</f>
        <v>0</v>
      </c>
      <c r="F135" s="13">
        <v>17.600000000000001</v>
      </c>
      <c r="G135" s="14">
        <f>F135</f>
        <v>17.600000000000001</v>
      </c>
      <c r="H135" s="19">
        <v>22</v>
      </c>
      <c r="I135" s="20">
        <f>H135</f>
        <v>22</v>
      </c>
      <c r="J135" s="27">
        <v>7.14</v>
      </c>
      <c r="K135" s="26">
        <f>J135</f>
        <v>7.14</v>
      </c>
    </row>
    <row r="136" spans="1:11">
      <c r="A136" s="4">
        <v>2</v>
      </c>
      <c r="B136" s="106">
        <v>14</v>
      </c>
      <c r="C136" s="104">
        <f>C135+B136</f>
        <v>31</v>
      </c>
      <c r="D136" s="58">
        <v>12.1</v>
      </c>
      <c r="E136" s="51">
        <f>E135+D136</f>
        <v>12.1</v>
      </c>
      <c r="F136" s="13">
        <v>12.1</v>
      </c>
      <c r="G136" s="14">
        <f>G135+F136</f>
        <v>29.700000000000003</v>
      </c>
      <c r="H136" s="19">
        <v>5</v>
      </c>
      <c r="I136" s="20">
        <f t="shared" ref="I136:I144" si="38">I135+H136</f>
        <v>27</v>
      </c>
      <c r="J136" s="27">
        <v>7.14</v>
      </c>
      <c r="K136" s="26">
        <f t="shared" ref="K136:K144" si="39">K135+J136</f>
        <v>14.28</v>
      </c>
    </row>
    <row r="137" spans="1:11">
      <c r="A137" s="4">
        <v>3</v>
      </c>
      <c r="B137" s="106">
        <v>7</v>
      </c>
      <c r="C137" s="104">
        <f t="shared" ref="C137:C144" si="40">C136+B137</f>
        <v>38</v>
      </c>
      <c r="D137" s="58">
        <v>7.5</v>
      </c>
      <c r="E137" s="51">
        <f t="shared" ref="E137:E144" si="41">E136+D137</f>
        <v>19.600000000000001</v>
      </c>
      <c r="F137" s="13">
        <v>8.8000000000000007</v>
      </c>
      <c r="G137" s="14">
        <f t="shared" ref="G137:G144" si="42">G136+F137</f>
        <v>38.5</v>
      </c>
      <c r="H137" s="19">
        <v>11</v>
      </c>
      <c r="I137" s="20">
        <f t="shared" si="38"/>
        <v>38</v>
      </c>
      <c r="J137" s="27">
        <v>7.14</v>
      </c>
      <c r="K137" s="26">
        <f t="shared" si="39"/>
        <v>21.419999999999998</v>
      </c>
    </row>
    <row r="138" spans="1:11">
      <c r="A138" s="4">
        <v>4</v>
      </c>
      <c r="B138" s="106">
        <v>8</v>
      </c>
      <c r="C138" s="104">
        <f t="shared" si="40"/>
        <v>46</v>
      </c>
      <c r="D138" s="58">
        <v>9.5</v>
      </c>
      <c r="E138" s="51">
        <f t="shared" si="41"/>
        <v>29.1</v>
      </c>
      <c r="F138" s="13">
        <v>7.7</v>
      </c>
      <c r="G138" s="14">
        <f t="shared" si="42"/>
        <v>46.2</v>
      </c>
      <c r="H138" s="19">
        <v>9</v>
      </c>
      <c r="I138" s="20">
        <f t="shared" si="38"/>
        <v>47</v>
      </c>
      <c r="J138" s="27">
        <v>7.14</v>
      </c>
      <c r="K138" s="26">
        <f t="shared" si="39"/>
        <v>28.56</v>
      </c>
    </row>
    <row r="139" spans="1:11">
      <c r="A139" s="4">
        <v>5</v>
      </c>
      <c r="B139" s="106">
        <v>13</v>
      </c>
      <c r="C139" s="104">
        <f t="shared" si="40"/>
        <v>59</v>
      </c>
      <c r="D139" s="58">
        <v>10.8</v>
      </c>
      <c r="E139" s="51">
        <f t="shared" si="41"/>
        <v>39.900000000000006</v>
      </c>
      <c r="F139" s="13">
        <v>8.8000000000000007</v>
      </c>
      <c r="G139" s="14">
        <f t="shared" si="42"/>
        <v>55</v>
      </c>
      <c r="H139" s="19">
        <v>6</v>
      </c>
      <c r="I139" s="20">
        <f t="shared" si="38"/>
        <v>53</v>
      </c>
      <c r="J139" s="27">
        <v>21.43</v>
      </c>
      <c r="K139" s="26">
        <f t="shared" si="39"/>
        <v>49.989999999999995</v>
      </c>
    </row>
    <row r="140" spans="1:11">
      <c r="A140" s="4">
        <v>6</v>
      </c>
      <c r="B140" s="106">
        <v>5</v>
      </c>
      <c r="C140" s="104">
        <f t="shared" si="40"/>
        <v>64</v>
      </c>
      <c r="D140" s="58">
        <v>10.3</v>
      </c>
      <c r="E140" s="51">
        <f t="shared" si="41"/>
        <v>50.2</v>
      </c>
      <c r="F140" s="13">
        <v>7.7</v>
      </c>
      <c r="G140" s="14">
        <f t="shared" si="42"/>
        <v>62.7</v>
      </c>
      <c r="H140" s="19">
        <v>13</v>
      </c>
      <c r="I140" s="20">
        <f t="shared" si="38"/>
        <v>66</v>
      </c>
      <c r="J140" s="27">
        <v>0</v>
      </c>
      <c r="K140" s="26">
        <f t="shared" si="39"/>
        <v>49.989999999999995</v>
      </c>
    </row>
    <row r="141" spans="1:11">
      <c r="A141" s="4">
        <v>7</v>
      </c>
      <c r="B141" s="106">
        <v>8</v>
      </c>
      <c r="C141" s="104">
        <f t="shared" si="40"/>
        <v>72</v>
      </c>
      <c r="D141" s="58">
        <v>16.2</v>
      </c>
      <c r="E141" s="51">
        <f t="shared" si="41"/>
        <v>66.400000000000006</v>
      </c>
      <c r="F141" s="13">
        <v>6.6</v>
      </c>
      <c r="G141" s="14">
        <f t="shared" si="42"/>
        <v>69.3</v>
      </c>
      <c r="H141" s="19">
        <v>11</v>
      </c>
      <c r="I141" s="20">
        <f t="shared" si="38"/>
        <v>77</v>
      </c>
      <c r="J141" s="27">
        <v>7.14</v>
      </c>
      <c r="K141" s="26">
        <f t="shared" si="39"/>
        <v>57.129999999999995</v>
      </c>
    </row>
    <row r="142" spans="1:11">
      <c r="A142" s="4">
        <v>8</v>
      </c>
      <c r="B142" s="106">
        <v>11</v>
      </c>
      <c r="C142" s="104">
        <f t="shared" si="40"/>
        <v>83</v>
      </c>
      <c r="D142" s="58">
        <v>19.3</v>
      </c>
      <c r="E142" s="51">
        <f t="shared" si="41"/>
        <v>85.7</v>
      </c>
      <c r="F142" s="13">
        <v>12.1</v>
      </c>
      <c r="G142" s="14">
        <f t="shared" si="42"/>
        <v>81.399999999999991</v>
      </c>
      <c r="H142" s="19">
        <v>10</v>
      </c>
      <c r="I142" s="20">
        <f t="shared" si="38"/>
        <v>87</v>
      </c>
      <c r="J142" s="27">
        <v>14.29</v>
      </c>
      <c r="K142" s="26">
        <f t="shared" si="39"/>
        <v>71.419999999999987</v>
      </c>
    </row>
    <row r="143" spans="1:11">
      <c r="A143" s="4">
        <v>9</v>
      </c>
      <c r="B143" s="106">
        <v>8</v>
      </c>
      <c r="C143" s="104">
        <f t="shared" si="40"/>
        <v>91</v>
      </c>
      <c r="D143" s="58">
        <v>14.3</v>
      </c>
      <c r="E143" s="51">
        <f t="shared" si="41"/>
        <v>100</v>
      </c>
      <c r="F143" s="13">
        <v>8.8000000000000007</v>
      </c>
      <c r="G143" s="14">
        <f t="shared" si="42"/>
        <v>90.199999999999989</v>
      </c>
      <c r="H143" s="19">
        <v>9</v>
      </c>
      <c r="I143" s="20">
        <f t="shared" si="38"/>
        <v>96</v>
      </c>
      <c r="J143" s="27">
        <v>14.29</v>
      </c>
      <c r="K143" s="26">
        <f t="shared" si="39"/>
        <v>85.70999999999998</v>
      </c>
    </row>
    <row r="144" spans="1:11">
      <c r="A144" s="4">
        <v>10</v>
      </c>
      <c r="B144" s="106">
        <v>9</v>
      </c>
      <c r="C144" s="104">
        <f t="shared" si="40"/>
        <v>100</v>
      </c>
      <c r="D144" s="58">
        <v>0</v>
      </c>
      <c r="E144" s="51">
        <f t="shared" si="41"/>
        <v>100</v>
      </c>
      <c r="F144" s="13">
        <v>9.9</v>
      </c>
      <c r="G144" s="14">
        <f t="shared" si="42"/>
        <v>100.1</v>
      </c>
      <c r="H144" s="19">
        <v>4</v>
      </c>
      <c r="I144" s="20">
        <f t="shared" si="38"/>
        <v>100</v>
      </c>
      <c r="J144" s="27">
        <v>14.29</v>
      </c>
      <c r="K144" s="26">
        <f t="shared" si="39"/>
        <v>99.999999999999972</v>
      </c>
    </row>
    <row r="145" spans="1:11">
      <c r="A145" s="3"/>
      <c r="B145" s="106"/>
      <c r="C145" s="104"/>
      <c r="D145" s="58"/>
      <c r="E145" s="51"/>
      <c r="F145" s="13"/>
      <c r="G145" s="14"/>
      <c r="H145" s="19"/>
      <c r="I145" s="20"/>
      <c r="J145" s="27"/>
      <c r="K145" s="26"/>
    </row>
    <row r="146" spans="1:11" ht="25.5">
      <c r="A146" s="5" t="s">
        <v>57</v>
      </c>
      <c r="B146" s="106"/>
      <c r="C146" s="104"/>
      <c r="D146" s="58"/>
      <c r="E146" s="51"/>
      <c r="F146" s="13"/>
      <c r="G146" s="14"/>
      <c r="H146" s="19"/>
      <c r="I146" s="20"/>
      <c r="J146" s="27"/>
      <c r="K146" s="26"/>
    </row>
    <row r="147" spans="1:11">
      <c r="A147" s="4">
        <v>1</v>
      </c>
      <c r="B147" s="106">
        <v>1</v>
      </c>
      <c r="C147" s="104">
        <f>B147</f>
        <v>1</v>
      </c>
      <c r="D147" s="58">
        <v>0</v>
      </c>
      <c r="E147" s="51">
        <f>D147</f>
        <v>0</v>
      </c>
      <c r="F147" s="13">
        <v>0</v>
      </c>
      <c r="G147" s="14">
        <f>F147</f>
        <v>0</v>
      </c>
      <c r="H147" s="19">
        <v>1</v>
      </c>
      <c r="I147" s="20">
        <f>H147</f>
        <v>1</v>
      </c>
      <c r="J147" s="27">
        <v>7.14</v>
      </c>
      <c r="K147" s="26">
        <f>J147</f>
        <v>7.14</v>
      </c>
    </row>
    <row r="148" spans="1:11">
      <c r="A148" s="4">
        <v>2</v>
      </c>
      <c r="B148" s="106">
        <v>4</v>
      </c>
      <c r="C148" s="104">
        <f>C147+B148</f>
        <v>5</v>
      </c>
      <c r="D148" s="58">
        <v>0</v>
      </c>
      <c r="E148" s="51">
        <f>E147+D148</f>
        <v>0</v>
      </c>
      <c r="F148" s="13">
        <v>1.1000000000000001</v>
      </c>
      <c r="G148" s="14">
        <f>G147+F148</f>
        <v>1.1000000000000001</v>
      </c>
      <c r="H148" s="19">
        <v>0</v>
      </c>
      <c r="I148" s="20">
        <f t="shared" ref="I148:I156" si="43">I147+H148</f>
        <v>1</v>
      </c>
      <c r="J148" s="27">
        <v>0</v>
      </c>
      <c r="K148" s="26">
        <f t="shared" ref="K148:K156" si="44">K147+J148</f>
        <v>7.14</v>
      </c>
    </row>
    <row r="149" spans="1:11">
      <c r="A149" s="4">
        <v>3</v>
      </c>
      <c r="B149" s="106">
        <v>4</v>
      </c>
      <c r="C149" s="104">
        <f t="shared" ref="C149:C156" si="45">C148+B149</f>
        <v>9</v>
      </c>
      <c r="D149" s="58">
        <v>0</v>
      </c>
      <c r="E149" s="51">
        <f t="shared" ref="E149:E156" si="46">E148+D149</f>
        <v>0</v>
      </c>
      <c r="F149" s="13">
        <v>0</v>
      </c>
      <c r="G149" s="14">
        <f t="shared" ref="G149:G156" si="47">G148+F149</f>
        <v>1.1000000000000001</v>
      </c>
      <c r="H149" s="19">
        <v>1</v>
      </c>
      <c r="I149" s="20">
        <f t="shared" si="43"/>
        <v>2</v>
      </c>
      <c r="J149" s="27">
        <v>7.14</v>
      </c>
      <c r="K149" s="26">
        <f t="shared" si="44"/>
        <v>14.28</v>
      </c>
    </row>
    <row r="150" spans="1:11">
      <c r="A150" s="4">
        <v>4</v>
      </c>
      <c r="B150" s="106">
        <v>4</v>
      </c>
      <c r="C150" s="104">
        <f t="shared" si="45"/>
        <v>13</v>
      </c>
      <c r="D150" s="58">
        <v>0</v>
      </c>
      <c r="E150" s="51">
        <f t="shared" si="46"/>
        <v>0</v>
      </c>
      <c r="F150" s="13">
        <v>1.1000000000000001</v>
      </c>
      <c r="G150" s="14">
        <f t="shared" si="47"/>
        <v>2.2000000000000002</v>
      </c>
      <c r="H150" s="19">
        <v>3</v>
      </c>
      <c r="I150" s="20">
        <f t="shared" si="43"/>
        <v>5</v>
      </c>
      <c r="J150" s="27">
        <v>0</v>
      </c>
      <c r="K150" s="26">
        <f t="shared" si="44"/>
        <v>14.28</v>
      </c>
    </row>
    <row r="151" spans="1:11">
      <c r="A151" s="4">
        <v>5</v>
      </c>
      <c r="B151" s="106">
        <v>11</v>
      </c>
      <c r="C151" s="104">
        <f t="shared" si="45"/>
        <v>24</v>
      </c>
      <c r="D151" s="58">
        <v>0</v>
      </c>
      <c r="E151" s="51">
        <f t="shared" si="46"/>
        <v>0</v>
      </c>
      <c r="F151" s="13">
        <v>7.7</v>
      </c>
      <c r="G151" s="14">
        <f t="shared" si="47"/>
        <v>9.9</v>
      </c>
      <c r="H151" s="19">
        <v>9</v>
      </c>
      <c r="I151" s="20">
        <f t="shared" si="43"/>
        <v>14</v>
      </c>
      <c r="J151" s="27">
        <v>0</v>
      </c>
      <c r="K151" s="26">
        <f t="shared" si="44"/>
        <v>14.28</v>
      </c>
    </row>
    <row r="152" spans="1:11">
      <c r="A152" s="4">
        <v>6</v>
      </c>
      <c r="B152" s="106">
        <v>8</v>
      </c>
      <c r="C152" s="104">
        <f t="shared" si="45"/>
        <v>32</v>
      </c>
      <c r="D152" s="58">
        <v>14.7</v>
      </c>
      <c r="E152" s="51">
        <f t="shared" si="46"/>
        <v>14.7</v>
      </c>
      <c r="F152" s="13">
        <v>4.4000000000000004</v>
      </c>
      <c r="G152" s="14">
        <f t="shared" si="47"/>
        <v>14.3</v>
      </c>
      <c r="H152" s="19">
        <v>6</v>
      </c>
      <c r="I152" s="20">
        <f t="shared" si="43"/>
        <v>20</v>
      </c>
      <c r="J152" s="27">
        <v>7.14</v>
      </c>
      <c r="K152" s="26">
        <f t="shared" si="44"/>
        <v>21.419999999999998</v>
      </c>
    </row>
    <row r="153" spans="1:11">
      <c r="A153" s="4">
        <v>7</v>
      </c>
      <c r="B153" s="106">
        <v>9</v>
      </c>
      <c r="C153" s="104">
        <f t="shared" si="45"/>
        <v>41</v>
      </c>
      <c r="D153" s="58">
        <v>4.8</v>
      </c>
      <c r="E153" s="51">
        <f t="shared" si="46"/>
        <v>19.5</v>
      </c>
      <c r="F153" s="13">
        <v>8.8000000000000007</v>
      </c>
      <c r="G153" s="14">
        <f t="shared" si="47"/>
        <v>23.1</v>
      </c>
      <c r="H153" s="19">
        <v>13</v>
      </c>
      <c r="I153" s="20">
        <f t="shared" si="43"/>
        <v>33</v>
      </c>
      <c r="J153" s="27">
        <v>0</v>
      </c>
      <c r="K153" s="26">
        <f t="shared" si="44"/>
        <v>21.419999999999998</v>
      </c>
    </row>
    <row r="154" spans="1:11">
      <c r="A154" s="4">
        <v>8</v>
      </c>
      <c r="B154" s="106">
        <v>17</v>
      </c>
      <c r="C154" s="104">
        <f t="shared" si="45"/>
        <v>58</v>
      </c>
      <c r="D154" s="58">
        <v>22.1</v>
      </c>
      <c r="E154" s="51">
        <f t="shared" si="46"/>
        <v>41.6</v>
      </c>
      <c r="F154" s="13">
        <v>19.8</v>
      </c>
      <c r="G154" s="14">
        <f t="shared" si="47"/>
        <v>42.900000000000006</v>
      </c>
      <c r="H154" s="19">
        <v>22</v>
      </c>
      <c r="I154" s="20">
        <f t="shared" si="43"/>
        <v>55</v>
      </c>
      <c r="J154" s="27">
        <v>21.43</v>
      </c>
      <c r="K154" s="26">
        <f t="shared" si="44"/>
        <v>42.849999999999994</v>
      </c>
    </row>
    <row r="155" spans="1:11">
      <c r="A155" s="4">
        <v>9</v>
      </c>
      <c r="B155" s="106">
        <v>19</v>
      </c>
      <c r="C155" s="104">
        <f t="shared" si="45"/>
        <v>77</v>
      </c>
      <c r="D155" s="58">
        <v>18.600000000000001</v>
      </c>
      <c r="E155" s="51">
        <f t="shared" si="46"/>
        <v>60.2</v>
      </c>
      <c r="F155" s="13">
        <v>19.8</v>
      </c>
      <c r="G155" s="14">
        <f t="shared" si="47"/>
        <v>62.7</v>
      </c>
      <c r="H155" s="19">
        <v>18</v>
      </c>
      <c r="I155" s="20">
        <f t="shared" si="43"/>
        <v>73</v>
      </c>
      <c r="J155" s="27">
        <v>28.57</v>
      </c>
      <c r="K155" s="26">
        <f t="shared" si="44"/>
        <v>71.419999999999987</v>
      </c>
    </row>
    <row r="156" spans="1:11">
      <c r="A156" s="4">
        <v>10</v>
      </c>
      <c r="B156" s="106">
        <v>23</v>
      </c>
      <c r="C156" s="104">
        <f t="shared" si="45"/>
        <v>100</v>
      </c>
      <c r="D156" s="58">
        <v>39.9</v>
      </c>
      <c r="E156" s="51">
        <f t="shared" si="46"/>
        <v>100.1</v>
      </c>
      <c r="F156" s="13">
        <v>37.4</v>
      </c>
      <c r="G156" s="14">
        <f t="shared" si="47"/>
        <v>100.1</v>
      </c>
      <c r="H156" s="19">
        <v>28</v>
      </c>
      <c r="I156" s="20">
        <f t="shared" si="43"/>
        <v>101</v>
      </c>
      <c r="J156" s="27">
        <v>28.57</v>
      </c>
      <c r="K156" s="26">
        <f t="shared" si="44"/>
        <v>99.989999999999981</v>
      </c>
    </row>
    <row r="157" spans="1:11">
      <c r="A157" s="3"/>
      <c r="B157" s="102"/>
      <c r="C157" s="104"/>
      <c r="D157" s="47"/>
      <c r="E157" s="51"/>
      <c r="F157" s="13"/>
      <c r="G157" s="14"/>
      <c r="H157" s="19"/>
      <c r="I157" s="20"/>
      <c r="J157" s="27"/>
      <c r="K157" s="26"/>
    </row>
    <row r="158" spans="1:11">
      <c r="A158" s="5" t="s">
        <v>74</v>
      </c>
      <c r="B158" s="105"/>
      <c r="C158" s="104"/>
      <c r="D158" s="55"/>
      <c r="E158" s="51"/>
      <c r="F158" s="13"/>
      <c r="G158" s="14"/>
      <c r="H158" s="19"/>
      <c r="I158" s="20"/>
      <c r="J158" s="27"/>
      <c r="K158" s="26"/>
    </row>
    <row r="159" spans="1:11">
      <c r="A159" s="4" t="s">
        <v>58</v>
      </c>
      <c r="B159" s="102">
        <v>0</v>
      </c>
      <c r="C159" s="104">
        <f>B159</f>
        <v>0</v>
      </c>
      <c r="D159" s="47"/>
      <c r="E159" s="51">
        <f>D159</f>
        <v>0</v>
      </c>
      <c r="F159" s="13">
        <v>1.1000000000000001</v>
      </c>
      <c r="G159" s="14">
        <f>F159</f>
        <v>1.1000000000000001</v>
      </c>
      <c r="H159" s="19"/>
      <c r="I159" s="20"/>
      <c r="J159" s="27"/>
      <c r="K159" s="26"/>
    </row>
    <row r="160" spans="1:11">
      <c r="A160" s="4">
        <v>1</v>
      </c>
      <c r="B160" s="102">
        <v>0</v>
      </c>
      <c r="C160" s="104">
        <f>C159+B160</f>
        <v>0</v>
      </c>
      <c r="D160" s="47">
        <v>14.3</v>
      </c>
      <c r="E160" s="51">
        <f>E159+D160</f>
        <v>14.3</v>
      </c>
      <c r="F160" s="13">
        <v>3.3</v>
      </c>
      <c r="G160" s="14">
        <f>G159+F160</f>
        <v>4.4000000000000004</v>
      </c>
      <c r="H160" s="19"/>
      <c r="I160" s="20"/>
      <c r="J160" s="27"/>
      <c r="K160" s="26"/>
    </row>
    <row r="161" spans="1:11">
      <c r="A161" s="4">
        <v>2</v>
      </c>
      <c r="B161" s="102">
        <v>0</v>
      </c>
      <c r="C161" s="104">
        <f t="shared" ref="C161:C169" si="48">C160+B161</f>
        <v>0</v>
      </c>
      <c r="D161" s="47"/>
      <c r="E161" s="51">
        <f t="shared" ref="E161:E169" si="49">E160+D161</f>
        <v>14.3</v>
      </c>
      <c r="F161" s="13">
        <v>1.1000000000000001</v>
      </c>
      <c r="G161" s="14">
        <f t="shared" ref="G161:G169" si="50">G160+F161</f>
        <v>5.5</v>
      </c>
      <c r="H161" s="19"/>
      <c r="I161" s="20"/>
      <c r="J161" s="27"/>
      <c r="K161" s="26"/>
    </row>
    <row r="162" spans="1:11">
      <c r="A162" s="4">
        <v>3</v>
      </c>
      <c r="B162" s="102">
        <v>0</v>
      </c>
      <c r="C162" s="104">
        <f t="shared" si="48"/>
        <v>0</v>
      </c>
      <c r="D162" s="47"/>
      <c r="E162" s="51">
        <f t="shared" si="49"/>
        <v>14.3</v>
      </c>
      <c r="F162" s="13">
        <v>3.3</v>
      </c>
      <c r="G162" s="14">
        <f t="shared" si="50"/>
        <v>8.8000000000000007</v>
      </c>
      <c r="H162" s="19"/>
      <c r="I162" s="20"/>
      <c r="J162" s="27"/>
      <c r="K162" s="26"/>
    </row>
    <row r="163" spans="1:11">
      <c r="A163" s="4">
        <v>4</v>
      </c>
      <c r="B163" s="102">
        <v>1</v>
      </c>
      <c r="C163" s="104">
        <f t="shared" si="48"/>
        <v>1</v>
      </c>
      <c r="D163" s="47"/>
      <c r="E163" s="51">
        <f t="shared" si="49"/>
        <v>14.3</v>
      </c>
      <c r="F163" s="13">
        <v>1.1000000000000001</v>
      </c>
      <c r="G163" s="14">
        <f t="shared" si="50"/>
        <v>9.9</v>
      </c>
      <c r="H163" s="19"/>
      <c r="I163" s="20"/>
      <c r="J163" s="27"/>
      <c r="K163" s="26"/>
    </row>
    <row r="164" spans="1:11">
      <c r="A164" s="4">
        <v>5</v>
      </c>
      <c r="B164" s="102">
        <v>1</v>
      </c>
      <c r="C164" s="104">
        <f t="shared" si="48"/>
        <v>2</v>
      </c>
      <c r="D164" s="47"/>
      <c r="E164" s="51">
        <f t="shared" si="49"/>
        <v>14.3</v>
      </c>
      <c r="F164" s="13">
        <v>7.7</v>
      </c>
      <c r="G164" s="14">
        <f t="shared" si="50"/>
        <v>17.600000000000001</v>
      </c>
      <c r="H164" s="19"/>
      <c r="I164" s="20"/>
      <c r="J164" s="27"/>
      <c r="K164" s="26"/>
    </row>
    <row r="165" spans="1:11">
      <c r="A165" s="4">
        <v>6</v>
      </c>
      <c r="B165" s="102">
        <v>5</v>
      </c>
      <c r="C165" s="104">
        <f t="shared" si="48"/>
        <v>7</v>
      </c>
      <c r="D165" s="47">
        <v>14.3</v>
      </c>
      <c r="E165" s="51">
        <f t="shared" si="49"/>
        <v>28.6</v>
      </c>
      <c r="F165" s="13">
        <v>0</v>
      </c>
      <c r="G165" s="14">
        <f t="shared" si="50"/>
        <v>17.600000000000001</v>
      </c>
      <c r="H165" s="19"/>
      <c r="I165" s="20"/>
      <c r="J165" s="27"/>
      <c r="K165" s="26"/>
    </row>
    <row r="166" spans="1:11">
      <c r="A166" s="4">
        <v>7</v>
      </c>
      <c r="B166" s="102">
        <v>6</v>
      </c>
      <c r="C166" s="104">
        <f t="shared" si="48"/>
        <v>13</v>
      </c>
      <c r="D166" s="47">
        <v>28.6</v>
      </c>
      <c r="E166" s="51">
        <f t="shared" si="49"/>
        <v>57.2</v>
      </c>
      <c r="F166" s="13">
        <v>3.3</v>
      </c>
      <c r="G166" s="14">
        <f t="shared" si="50"/>
        <v>20.900000000000002</v>
      </c>
      <c r="H166" s="19"/>
      <c r="I166" s="20"/>
      <c r="J166" s="27"/>
      <c r="K166" s="26"/>
    </row>
    <row r="167" spans="1:11">
      <c r="A167" s="4">
        <v>8</v>
      </c>
      <c r="B167" s="102">
        <v>1</v>
      </c>
      <c r="C167" s="104">
        <f t="shared" si="48"/>
        <v>14</v>
      </c>
      <c r="D167" s="47"/>
      <c r="E167" s="51">
        <f t="shared" si="49"/>
        <v>57.2</v>
      </c>
      <c r="F167" s="13">
        <v>3.3</v>
      </c>
      <c r="G167" s="14">
        <f t="shared" si="50"/>
        <v>24.200000000000003</v>
      </c>
      <c r="H167" s="19"/>
      <c r="I167" s="20"/>
      <c r="J167" s="27"/>
      <c r="K167" s="26"/>
    </row>
    <row r="168" spans="1:11">
      <c r="A168" s="4">
        <v>9</v>
      </c>
      <c r="B168" s="102">
        <v>1</v>
      </c>
      <c r="C168" s="104">
        <f t="shared" si="48"/>
        <v>15</v>
      </c>
      <c r="D168" s="47"/>
      <c r="E168" s="51">
        <f t="shared" si="49"/>
        <v>57.2</v>
      </c>
      <c r="F168" s="13">
        <v>2.2000000000000002</v>
      </c>
      <c r="G168" s="14">
        <f t="shared" si="50"/>
        <v>26.400000000000002</v>
      </c>
      <c r="H168" s="19"/>
      <c r="I168" s="20"/>
      <c r="J168" s="27"/>
      <c r="K168" s="26"/>
    </row>
    <row r="169" spans="1:11">
      <c r="A169" s="4" t="s">
        <v>59</v>
      </c>
      <c r="B169" s="102">
        <v>83</v>
      </c>
      <c r="C169" s="104">
        <f t="shared" si="48"/>
        <v>98</v>
      </c>
      <c r="D169" s="47">
        <v>42.9</v>
      </c>
      <c r="E169" s="51">
        <f t="shared" si="49"/>
        <v>100.1</v>
      </c>
      <c r="F169" s="13">
        <v>73.599999999999994</v>
      </c>
      <c r="G169" s="14">
        <f t="shared" si="50"/>
        <v>100</v>
      </c>
      <c r="H169" s="19"/>
      <c r="I169" s="20"/>
      <c r="J169" s="27"/>
      <c r="K169" s="26"/>
    </row>
    <row r="170" spans="1:11">
      <c r="A170" s="3"/>
      <c r="B170" s="102"/>
      <c r="C170" s="104"/>
      <c r="D170" s="47"/>
      <c r="E170" s="51"/>
      <c r="F170" s="13"/>
      <c r="G170" s="14"/>
      <c r="H170" s="19"/>
      <c r="I170" s="20"/>
      <c r="J170" s="27"/>
      <c r="K170" s="26"/>
    </row>
    <row r="171" spans="1:11">
      <c r="A171" s="5" t="s">
        <v>61</v>
      </c>
      <c r="B171" s="105"/>
      <c r="C171" s="104"/>
      <c r="D171" s="55"/>
      <c r="E171" s="51"/>
      <c r="F171" s="13"/>
      <c r="G171" s="14"/>
      <c r="H171" s="19"/>
      <c r="I171" s="20"/>
      <c r="J171" s="27"/>
      <c r="K171" s="26"/>
    </row>
    <row r="172" spans="1:11">
      <c r="A172" s="4" t="s">
        <v>60</v>
      </c>
      <c r="B172" s="102">
        <v>89</v>
      </c>
      <c r="C172" s="104"/>
      <c r="D172" s="47">
        <v>85.7</v>
      </c>
      <c r="E172" s="51"/>
      <c r="F172" s="13">
        <v>81.3</v>
      </c>
      <c r="G172" s="14"/>
      <c r="H172" s="19"/>
      <c r="I172" s="20"/>
      <c r="J172" s="27"/>
      <c r="K172" s="26"/>
    </row>
    <row r="173" spans="1:11">
      <c r="A173" s="4" t="s">
        <v>8</v>
      </c>
      <c r="B173" s="102">
        <v>11</v>
      </c>
      <c r="C173" s="104"/>
      <c r="D173" s="47">
        <v>14.3</v>
      </c>
      <c r="E173" s="51"/>
      <c r="F173" s="13">
        <v>18.7</v>
      </c>
      <c r="G173" s="14"/>
      <c r="H173" s="19"/>
      <c r="I173" s="20"/>
      <c r="J173" s="27"/>
      <c r="K173" s="26"/>
    </row>
    <row r="174" spans="1:11">
      <c r="A174" s="3"/>
      <c r="B174" s="102"/>
      <c r="C174" s="104"/>
      <c r="D174" s="47"/>
      <c r="E174" s="51"/>
      <c r="F174" s="13"/>
      <c r="G174" s="14"/>
      <c r="H174" s="19"/>
      <c r="I174" s="20"/>
      <c r="J174" s="27"/>
      <c r="K174" s="26"/>
    </row>
    <row r="175" spans="1:11" ht="25.5">
      <c r="A175" s="5" t="s">
        <v>75</v>
      </c>
      <c r="B175" s="105"/>
      <c r="C175" s="104"/>
      <c r="D175" s="55"/>
      <c r="E175" s="51"/>
      <c r="F175" s="13"/>
      <c r="G175" s="14"/>
      <c r="H175" s="19"/>
      <c r="I175" s="20"/>
      <c r="J175" s="27"/>
      <c r="K175" s="26"/>
    </row>
    <row r="176" spans="1:11">
      <c r="A176" s="4" t="s">
        <v>63</v>
      </c>
      <c r="B176" s="102">
        <v>42</v>
      </c>
      <c r="C176" s="104"/>
      <c r="D176" s="47">
        <v>28.6</v>
      </c>
      <c r="E176" s="51"/>
      <c r="F176" s="13">
        <v>41.8</v>
      </c>
      <c r="G176" s="14"/>
      <c r="H176" s="19"/>
      <c r="I176" s="20"/>
      <c r="J176" s="27"/>
      <c r="K176" s="26"/>
    </row>
    <row r="177" spans="1:11">
      <c r="A177" s="4" t="s">
        <v>62</v>
      </c>
      <c r="B177" s="102">
        <v>58</v>
      </c>
      <c r="C177" s="104"/>
      <c r="D177" s="47">
        <v>71.400000000000006</v>
      </c>
      <c r="E177" s="51"/>
      <c r="F177" s="13">
        <v>58.2</v>
      </c>
      <c r="G177" s="14"/>
      <c r="H177" s="19"/>
      <c r="I177" s="20"/>
      <c r="J177" s="27"/>
      <c r="K177" s="26"/>
    </row>
    <row r="178" spans="1:11">
      <c r="A178" s="3"/>
      <c r="B178" s="102"/>
      <c r="C178" s="104"/>
      <c r="D178" s="47"/>
      <c r="E178" s="51"/>
      <c r="F178" s="13"/>
      <c r="G178" s="14"/>
      <c r="H178" s="19"/>
      <c r="I178" s="20"/>
      <c r="J178" s="27"/>
      <c r="K178" s="26"/>
    </row>
    <row r="179" spans="1:11">
      <c r="A179" s="3"/>
      <c r="B179" s="102"/>
      <c r="C179" s="104"/>
      <c r="D179" s="47"/>
      <c r="E179" s="51"/>
      <c r="F179" s="13"/>
      <c r="G179" s="14"/>
      <c r="H179" s="19"/>
      <c r="I179" s="20"/>
      <c r="J179" s="27"/>
      <c r="K179" s="26"/>
    </row>
    <row r="180" spans="1:11">
      <c r="A180" s="5" t="s">
        <v>95</v>
      </c>
      <c r="B180" s="105"/>
      <c r="C180" s="104"/>
      <c r="D180" s="55"/>
      <c r="E180" s="51"/>
      <c r="F180" s="13"/>
      <c r="G180" s="14"/>
      <c r="H180" s="19"/>
      <c r="I180" s="20"/>
      <c r="J180" s="27"/>
      <c r="K180" s="26"/>
    </row>
    <row r="181" spans="1:11">
      <c r="A181" s="4" t="s">
        <v>64</v>
      </c>
      <c r="B181" s="102">
        <v>12</v>
      </c>
      <c r="C181" s="104">
        <f>B181</f>
        <v>12</v>
      </c>
      <c r="D181" s="47">
        <v>18.100000000000001</v>
      </c>
      <c r="E181" s="51">
        <f>D181</f>
        <v>18.100000000000001</v>
      </c>
      <c r="F181" s="13">
        <v>14.3</v>
      </c>
      <c r="G181" s="14">
        <f>F181</f>
        <v>14.3</v>
      </c>
      <c r="H181" s="19">
        <v>14</v>
      </c>
      <c r="I181" s="20">
        <f>H181</f>
        <v>14</v>
      </c>
      <c r="J181" s="27"/>
      <c r="K181" s="26"/>
    </row>
    <row r="182" spans="1:11">
      <c r="A182" s="4" t="s">
        <v>65</v>
      </c>
      <c r="B182" s="102">
        <v>21</v>
      </c>
      <c r="C182" s="104">
        <f t="shared" ref="C182:C187" si="51">B182+C181</f>
        <v>33</v>
      </c>
      <c r="D182" s="47">
        <v>28.6</v>
      </c>
      <c r="E182" s="51">
        <f t="shared" ref="E182:E187" si="52">D182+E181</f>
        <v>46.7</v>
      </c>
      <c r="F182" s="13">
        <v>17.600000000000001</v>
      </c>
      <c r="G182" s="14">
        <f t="shared" ref="G182:G187" si="53">F182+G181</f>
        <v>31.900000000000002</v>
      </c>
      <c r="H182" s="19">
        <v>28</v>
      </c>
      <c r="I182" s="20">
        <f t="shared" ref="I182:I187" si="54">H182+I181</f>
        <v>42</v>
      </c>
      <c r="J182" s="27"/>
      <c r="K182" s="26"/>
    </row>
    <row r="183" spans="1:11">
      <c r="A183" s="4" t="s">
        <v>66</v>
      </c>
      <c r="B183" s="102">
        <v>6</v>
      </c>
      <c r="C183" s="104">
        <f t="shared" si="51"/>
        <v>39</v>
      </c>
      <c r="D183" s="47">
        <v>8.6999999999999993</v>
      </c>
      <c r="E183" s="51">
        <f t="shared" si="52"/>
        <v>55.400000000000006</v>
      </c>
      <c r="F183" s="13">
        <v>2.2000000000000002</v>
      </c>
      <c r="G183" s="14">
        <f t="shared" si="53"/>
        <v>34.1</v>
      </c>
      <c r="H183" s="19">
        <v>4</v>
      </c>
      <c r="I183" s="20">
        <f t="shared" si="54"/>
        <v>46</v>
      </c>
      <c r="J183" s="27"/>
      <c r="K183" s="26"/>
    </row>
    <row r="184" spans="1:11">
      <c r="A184" s="4" t="s">
        <v>67</v>
      </c>
      <c r="B184" s="102">
        <v>10</v>
      </c>
      <c r="C184" s="104">
        <f t="shared" si="51"/>
        <v>49</v>
      </c>
      <c r="D184" s="47">
        <v>14.3</v>
      </c>
      <c r="E184" s="51">
        <f t="shared" si="52"/>
        <v>69.7</v>
      </c>
      <c r="F184" s="13">
        <v>8.8000000000000007</v>
      </c>
      <c r="G184" s="14">
        <f t="shared" si="53"/>
        <v>42.900000000000006</v>
      </c>
      <c r="H184" s="19">
        <v>9</v>
      </c>
      <c r="I184" s="20">
        <f t="shared" si="54"/>
        <v>55</v>
      </c>
      <c r="J184" s="27"/>
      <c r="K184" s="26"/>
    </row>
    <row r="185" spans="1:11">
      <c r="A185" s="4" t="s">
        <v>68</v>
      </c>
      <c r="B185" s="102">
        <v>12</v>
      </c>
      <c r="C185" s="104">
        <f t="shared" si="51"/>
        <v>61</v>
      </c>
      <c r="D185" s="47">
        <v>12.5</v>
      </c>
      <c r="E185" s="51">
        <f t="shared" si="52"/>
        <v>82.2</v>
      </c>
      <c r="F185" s="13">
        <v>17.600000000000001</v>
      </c>
      <c r="G185" s="14">
        <f t="shared" si="53"/>
        <v>60.500000000000007</v>
      </c>
      <c r="H185" s="19">
        <v>46</v>
      </c>
      <c r="I185" s="20">
        <f t="shared" si="54"/>
        <v>101</v>
      </c>
      <c r="J185" s="27"/>
      <c r="K185" s="26"/>
    </row>
    <row r="186" spans="1:11">
      <c r="A186" s="4" t="s">
        <v>69</v>
      </c>
      <c r="B186" s="102">
        <v>29</v>
      </c>
      <c r="C186" s="104">
        <f t="shared" si="51"/>
        <v>90</v>
      </c>
      <c r="D186" s="47">
        <v>10</v>
      </c>
      <c r="E186" s="51">
        <f t="shared" si="52"/>
        <v>92.2</v>
      </c>
      <c r="F186" s="13">
        <v>33</v>
      </c>
      <c r="G186" s="14">
        <f t="shared" si="53"/>
        <v>93.5</v>
      </c>
      <c r="H186" s="19">
        <v>0</v>
      </c>
      <c r="I186" s="20">
        <f t="shared" si="54"/>
        <v>101</v>
      </c>
      <c r="J186" s="27"/>
      <c r="K186" s="26"/>
    </row>
    <row r="187" spans="1:11">
      <c r="A187" s="4" t="s">
        <v>76</v>
      </c>
      <c r="B187" s="102">
        <v>10</v>
      </c>
      <c r="C187" s="104">
        <f t="shared" si="51"/>
        <v>100</v>
      </c>
      <c r="D187" s="47">
        <v>7.8</v>
      </c>
      <c r="E187" s="51">
        <f t="shared" si="52"/>
        <v>100</v>
      </c>
      <c r="F187" s="13">
        <v>6.6</v>
      </c>
      <c r="G187" s="14">
        <f t="shared" si="53"/>
        <v>100.1</v>
      </c>
      <c r="H187" s="19">
        <v>0</v>
      </c>
      <c r="I187" s="20">
        <f t="shared" si="54"/>
        <v>101</v>
      </c>
      <c r="J187" s="27"/>
      <c r="K187" s="26"/>
    </row>
    <row r="188" spans="1:11">
      <c r="A188" s="3"/>
      <c r="B188" s="102"/>
      <c r="C188" s="104"/>
      <c r="D188" s="47"/>
      <c r="E188" s="51"/>
      <c r="F188" s="13"/>
      <c r="G188" s="14"/>
      <c r="H188" s="19"/>
      <c r="I188" s="20"/>
      <c r="J188" s="27"/>
      <c r="K188" s="26"/>
    </row>
    <row r="189" spans="1:11" ht="25.5">
      <c r="A189" s="5" t="s">
        <v>77</v>
      </c>
      <c r="B189" s="105"/>
      <c r="C189" s="104"/>
      <c r="D189" s="55"/>
      <c r="E189" s="51"/>
      <c r="F189" s="13"/>
      <c r="G189" s="14"/>
      <c r="H189" s="19"/>
      <c r="I189" s="20"/>
      <c r="J189" s="27"/>
      <c r="K189" s="26"/>
    </row>
    <row r="190" spans="1:11">
      <c r="A190" s="4" t="s">
        <v>60</v>
      </c>
      <c r="B190" s="102">
        <v>73</v>
      </c>
      <c r="C190" s="104"/>
      <c r="D190" s="47">
        <v>80.3</v>
      </c>
      <c r="E190" s="51"/>
      <c r="F190" s="13">
        <v>76.900000000000006</v>
      </c>
      <c r="G190" s="14"/>
      <c r="H190" s="19"/>
      <c r="I190" s="20"/>
      <c r="J190" s="27"/>
      <c r="K190" s="26"/>
    </row>
    <row r="191" spans="1:11">
      <c r="A191" s="4" t="s">
        <v>8</v>
      </c>
      <c r="B191" s="102">
        <v>27</v>
      </c>
      <c r="C191" s="104"/>
      <c r="D191" s="47">
        <v>19.7</v>
      </c>
      <c r="E191" s="51"/>
      <c r="F191" s="13">
        <v>23.1</v>
      </c>
      <c r="G191" s="14"/>
      <c r="H191" s="19"/>
      <c r="I191" s="20"/>
      <c r="J191" s="27"/>
      <c r="K191" s="26"/>
    </row>
    <row r="192" spans="1:11">
      <c r="A192" s="3"/>
      <c r="B192" s="102"/>
      <c r="C192" s="104"/>
      <c r="D192" s="47"/>
      <c r="E192" s="51"/>
      <c r="F192" s="13"/>
      <c r="G192" s="14"/>
      <c r="H192" s="19"/>
      <c r="I192" s="20"/>
      <c r="J192" s="27"/>
      <c r="K192" s="26"/>
    </row>
    <row r="193" spans="1:11" ht="25.5">
      <c r="A193" s="5" t="s">
        <v>70</v>
      </c>
      <c r="B193" s="105"/>
      <c r="C193" s="104"/>
      <c r="D193" s="55"/>
      <c r="E193" s="51"/>
      <c r="F193" s="13"/>
      <c r="G193" s="14"/>
      <c r="H193" s="19"/>
      <c r="I193" s="20"/>
      <c r="J193" s="27"/>
      <c r="K193" s="26"/>
    </row>
    <row r="194" spans="1:11">
      <c r="A194" s="4" t="s">
        <v>71</v>
      </c>
      <c r="B194" s="102">
        <v>7</v>
      </c>
      <c r="C194" s="104"/>
      <c r="D194" s="47">
        <v>14.3</v>
      </c>
      <c r="E194" s="51"/>
      <c r="F194" s="13">
        <v>7.7</v>
      </c>
      <c r="G194" s="14"/>
      <c r="H194" s="19"/>
      <c r="I194" s="20"/>
      <c r="J194" s="27"/>
      <c r="K194" s="26"/>
    </row>
    <row r="195" spans="1:11">
      <c r="A195" s="4" t="s">
        <v>60</v>
      </c>
      <c r="B195" s="102">
        <v>39</v>
      </c>
      <c r="C195" s="104"/>
      <c r="D195" s="47">
        <v>61.4</v>
      </c>
      <c r="E195" s="51"/>
      <c r="F195" s="13">
        <v>50.5</v>
      </c>
      <c r="G195" s="14"/>
      <c r="H195" s="19"/>
      <c r="I195" s="20"/>
      <c r="J195" s="27"/>
      <c r="K195" s="26"/>
    </row>
    <row r="196" spans="1:11">
      <c r="A196" s="4" t="s">
        <v>8</v>
      </c>
      <c r="B196" s="102">
        <v>37</v>
      </c>
      <c r="C196" s="104"/>
      <c r="D196" s="47">
        <v>14.3</v>
      </c>
      <c r="E196" s="51"/>
      <c r="F196" s="13">
        <v>34.1</v>
      </c>
      <c r="G196" s="14"/>
      <c r="H196" s="19"/>
      <c r="I196" s="20"/>
      <c r="J196" s="27"/>
      <c r="K196" s="26"/>
    </row>
    <row r="197" spans="1:11">
      <c r="A197" s="4" t="s">
        <v>72</v>
      </c>
      <c r="B197" s="102">
        <v>17</v>
      </c>
      <c r="C197" s="104"/>
      <c r="D197" s="47">
        <v>10</v>
      </c>
      <c r="E197" s="51"/>
      <c r="F197" s="13">
        <v>7.7</v>
      </c>
      <c r="G197" s="14"/>
      <c r="H197" s="19"/>
      <c r="I197" s="20"/>
      <c r="J197" s="27"/>
      <c r="K197" s="26"/>
    </row>
    <row r="198" spans="1:11">
      <c r="A198" s="3"/>
      <c r="B198" s="102"/>
      <c r="C198" s="104"/>
      <c r="D198" s="47"/>
      <c r="E198" s="51"/>
      <c r="F198" s="13"/>
      <c r="G198" s="14"/>
      <c r="H198" s="19"/>
      <c r="I198" s="20"/>
      <c r="J198" s="27"/>
      <c r="K198" s="26"/>
    </row>
    <row r="199" spans="1:11" ht="25.5">
      <c r="A199" s="5" t="s">
        <v>73</v>
      </c>
      <c r="B199" s="105"/>
      <c r="C199" s="104"/>
      <c r="D199" s="55"/>
      <c r="E199" s="51"/>
      <c r="F199" s="13"/>
      <c r="G199" s="14"/>
      <c r="H199" s="19"/>
      <c r="I199" s="20"/>
      <c r="J199" s="27"/>
      <c r="K199" s="26"/>
    </row>
    <row r="200" spans="1:11">
      <c r="A200" s="4" t="s">
        <v>78</v>
      </c>
      <c r="B200" s="102">
        <v>7</v>
      </c>
      <c r="C200" s="104">
        <f>B200</f>
        <v>7</v>
      </c>
      <c r="D200" s="47">
        <v>0</v>
      </c>
      <c r="E200" s="51">
        <f>D200</f>
        <v>0</v>
      </c>
      <c r="F200" s="13">
        <v>8.8000000000000007</v>
      </c>
      <c r="G200" s="14">
        <f>F200</f>
        <v>8.8000000000000007</v>
      </c>
      <c r="H200" s="19">
        <v>9</v>
      </c>
      <c r="I200" s="20">
        <f>H200</f>
        <v>9</v>
      </c>
      <c r="J200" s="27">
        <v>0</v>
      </c>
      <c r="K200" s="26">
        <f>J200</f>
        <v>0</v>
      </c>
    </row>
    <row r="201" spans="1:11">
      <c r="A201" s="4" t="s">
        <v>79</v>
      </c>
      <c r="B201" s="102">
        <v>10</v>
      </c>
      <c r="C201" s="104">
        <f>B201+C200</f>
        <v>17</v>
      </c>
      <c r="D201" s="47">
        <v>0</v>
      </c>
      <c r="E201" s="51">
        <f>D201+E200</f>
        <v>0</v>
      </c>
      <c r="F201" s="13">
        <v>11</v>
      </c>
      <c r="G201" s="14">
        <f>F201+G200</f>
        <v>19.8</v>
      </c>
      <c r="H201" s="19">
        <v>19</v>
      </c>
      <c r="I201" s="20">
        <f t="shared" ref="I201:I208" si="55">H201+I200</f>
        <v>28</v>
      </c>
      <c r="J201" s="27">
        <v>14.285714285714285</v>
      </c>
      <c r="K201" s="26">
        <f t="shared" ref="K201:K208" si="56">J201+K200</f>
        <v>14.285714285714285</v>
      </c>
    </row>
    <row r="202" spans="1:11">
      <c r="A202" s="4" t="s">
        <v>80</v>
      </c>
      <c r="B202" s="102">
        <v>17</v>
      </c>
      <c r="C202" s="104">
        <f t="shared" ref="C202:C208" si="57">B202+C201</f>
        <v>34</v>
      </c>
      <c r="D202" s="47">
        <v>28.6</v>
      </c>
      <c r="E202" s="51">
        <f t="shared" ref="E202:E208" si="58">D202+E201</f>
        <v>28.6</v>
      </c>
      <c r="F202" s="13">
        <v>20.9</v>
      </c>
      <c r="G202" s="14">
        <f t="shared" ref="G202:G208" si="59">F202+G201</f>
        <v>40.700000000000003</v>
      </c>
      <c r="H202" s="19">
        <v>27</v>
      </c>
      <c r="I202" s="20">
        <f t="shared" si="55"/>
        <v>55</v>
      </c>
      <c r="J202" s="27">
        <v>14.285714285714285</v>
      </c>
      <c r="K202" s="26">
        <f t="shared" si="56"/>
        <v>28.571428571428569</v>
      </c>
    </row>
    <row r="203" spans="1:11">
      <c r="A203" s="4" t="s">
        <v>81</v>
      </c>
      <c r="B203" s="102">
        <v>20</v>
      </c>
      <c r="C203" s="104">
        <f t="shared" si="57"/>
        <v>54</v>
      </c>
      <c r="D203" s="47">
        <v>14.3</v>
      </c>
      <c r="E203" s="51">
        <f t="shared" si="58"/>
        <v>42.900000000000006</v>
      </c>
      <c r="F203" s="13">
        <v>22</v>
      </c>
      <c r="G203" s="14">
        <f t="shared" si="59"/>
        <v>62.7</v>
      </c>
      <c r="H203" s="19">
        <v>20</v>
      </c>
      <c r="I203" s="20">
        <f t="shared" si="55"/>
        <v>75</v>
      </c>
      <c r="J203" s="27">
        <v>14.285714285714285</v>
      </c>
      <c r="K203" s="26">
        <f t="shared" si="56"/>
        <v>42.857142857142854</v>
      </c>
    </row>
    <row r="204" spans="1:11">
      <c r="A204" s="4" t="s">
        <v>82</v>
      </c>
      <c r="B204" s="102">
        <v>12</v>
      </c>
      <c r="C204" s="104">
        <f t="shared" si="57"/>
        <v>66</v>
      </c>
      <c r="D204" s="47">
        <v>31.8</v>
      </c>
      <c r="E204" s="51">
        <f t="shared" si="58"/>
        <v>74.7</v>
      </c>
      <c r="F204" s="13">
        <v>17.600000000000001</v>
      </c>
      <c r="G204" s="14">
        <f t="shared" si="59"/>
        <v>80.300000000000011</v>
      </c>
      <c r="H204" s="19">
        <v>13</v>
      </c>
      <c r="I204" s="20">
        <f t="shared" si="55"/>
        <v>88</v>
      </c>
      <c r="J204" s="27">
        <v>7.1428571428571423</v>
      </c>
      <c r="K204" s="26">
        <f t="shared" si="56"/>
        <v>50</v>
      </c>
    </row>
    <row r="205" spans="1:11">
      <c r="A205" s="4" t="s">
        <v>83</v>
      </c>
      <c r="B205" s="102">
        <v>17</v>
      </c>
      <c r="C205" s="104">
        <f t="shared" si="57"/>
        <v>83</v>
      </c>
      <c r="D205" s="47">
        <v>10.6</v>
      </c>
      <c r="E205" s="51">
        <f t="shared" si="58"/>
        <v>85.3</v>
      </c>
      <c r="F205" s="13">
        <v>7.7</v>
      </c>
      <c r="G205" s="14">
        <f t="shared" si="59"/>
        <v>88.000000000000014</v>
      </c>
      <c r="H205" s="19">
        <v>1</v>
      </c>
      <c r="I205" s="20">
        <f t="shared" si="55"/>
        <v>89</v>
      </c>
      <c r="J205" s="27">
        <v>7.1428571428571423</v>
      </c>
      <c r="K205" s="26">
        <f t="shared" si="56"/>
        <v>57.142857142857139</v>
      </c>
    </row>
    <row r="206" spans="1:11">
      <c r="A206" s="4" t="s">
        <v>84</v>
      </c>
      <c r="B206" s="102">
        <v>9</v>
      </c>
      <c r="C206" s="104">
        <f t="shared" si="57"/>
        <v>92</v>
      </c>
      <c r="D206" s="47">
        <v>6.8</v>
      </c>
      <c r="E206" s="51">
        <f t="shared" si="58"/>
        <v>92.1</v>
      </c>
      <c r="F206" s="13">
        <v>6.6</v>
      </c>
      <c r="G206" s="14">
        <f t="shared" si="59"/>
        <v>94.600000000000009</v>
      </c>
      <c r="H206" s="19">
        <v>4</v>
      </c>
      <c r="I206" s="20">
        <f t="shared" si="55"/>
        <v>93</v>
      </c>
      <c r="J206" s="27">
        <v>28.571428571428569</v>
      </c>
      <c r="K206" s="26">
        <f t="shared" si="56"/>
        <v>85.714285714285708</v>
      </c>
    </row>
    <row r="207" spans="1:11">
      <c r="A207" s="4" t="s">
        <v>85</v>
      </c>
      <c r="B207" s="102">
        <v>8</v>
      </c>
      <c r="C207" s="104">
        <f t="shared" si="57"/>
        <v>100</v>
      </c>
      <c r="D207" s="47">
        <v>7.9</v>
      </c>
      <c r="E207" s="51">
        <f t="shared" si="58"/>
        <v>100</v>
      </c>
      <c r="F207" s="13">
        <v>4.4000000000000004</v>
      </c>
      <c r="G207" s="14">
        <f t="shared" si="59"/>
        <v>99.000000000000014</v>
      </c>
      <c r="H207" s="19">
        <v>8</v>
      </c>
      <c r="I207" s="20">
        <f t="shared" si="55"/>
        <v>101</v>
      </c>
      <c r="J207" s="27">
        <v>7.1428571428571423</v>
      </c>
      <c r="K207" s="26">
        <f t="shared" si="56"/>
        <v>92.857142857142847</v>
      </c>
    </row>
    <row r="208" spans="1:11">
      <c r="A208" s="4" t="s">
        <v>86</v>
      </c>
      <c r="B208" s="102"/>
      <c r="C208" s="104">
        <f t="shared" si="57"/>
        <v>100</v>
      </c>
      <c r="D208" s="47">
        <v>0</v>
      </c>
      <c r="E208" s="51">
        <f t="shared" si="58"/>
        <v>100</v>
      </c>
      <c r="F208" s="13">
        <v>1.1000000000000001</v>
      </c>
      <c r="G208" s="14">
        <f t="shared" si="59"/>
        <v>100.10000000000001</v>
      </c>
      <c r="H208" s="19">
        <v>0</v>
      </c>
      <c r="I208" s="20">
        <f t="shared" si="55"/>
        <v>101</v>
      </c>
      <c r="J208" s="27">
        <v>7.1428571428571423</v>
      </c>
      <c r="K208" s="26">
        <f t="shared" si="56"/>
        <v>99.999999999999986</v>
      </c>
    </row>
    <row r="209" spans="1:11">
      <c r="A209" s="4"/>
      <c r="B209" s="102"/>
      <c r="C209" s="104"/>
      <c r="D209" s="47"/>
      <c r="E209" s="51"/>
      <c r="F209" s="13"/>
      <c r="G209" s="14"/>
      <c r="H209" s="19"/>
      <c r="I209" s="20"/>
      <c r="J209" s="27"/>
      <c r="K209" s="26"/>
    </row>
    <row r="210" spans="1:11">
      <c r="A210" s="5" t="s">
        <v>9</v>
      </c>
      <c r="B210" s="105"/>
      <c r="C210" s="104"/>
      <c r="D210" s="55"/>
      <c r="E210" s="51"/>
      <c r="F210" s="13"/>
      <c r="G210" s="14"/>
      <c r="H210" s="19"/>
      <c r="I210" s="20"/>
      <c r="J210" s="27"/>
      <c r="K210" s="26"/>
    </row>
    <row r="211" spans="1:11">
      <c r="A211" s="4" t="s">
        <v>78</v>
      </c>
      <c r="B211" s="102">
        <v>2</v>
      </c>
      <c r="C211" s="104">
        <f>B211</f>
        <v>2</v>
      </c>
      <c r="D211" s="47">
        <v>0</v>
      </c>
      <c r="E211" s="51">
        <f>D211</f>
        <v>0</v>
      </c>
      <c r="F211" s="13">
        <v>1.1000000000000001</v>
      </c>
      <c r="G211" s="14">
        <f>F211</f>
        <v>1.1000000000000001</v>
      </c>
      <c r="H211" s="19">
        <v>6</v>
      </c>
      <c r="I211" s="20">
        <f>H211</f>
        <v>6</v>
      </c>
      <c r="J211" s="27">
        <v>0</v>
      </c>
      <c r="K211" s="26">
        <f>J211</f>
        <v>0</v>
      </c>
    </row>
    <row r="212" spans="1:11">
      <c r="A212" s="4" t="s">
        <v>79</v>
      </c>
      <c r="B212" s="102">
        <v>4</v>
      </c>
      <c r="C212" s="104">
        <f>B212+C211</f>
        <v>6</v>
      </c>
      <c r="D212" s="47">
        <v>0</v>
      </c>
      <c r="E212" s="51">
        <f>D212+E211</f>
        <v>0</v>
      </c>
      <c r="F212" s="13">
        <v>3.3</v>
      </c>
      <c r="G212" s="14">
        <f>F212+G211</f>
        <v>4.4000000000000004</v>
      </c>
      <c r="H212" s="19"/>
      <c r="I212" s="20">
        <f t="shared" ref="I212:I219" si="60">H212+I211</f>
        <v>6</v>
      </c>
      <c r="J212" s="27">
        <v>7.1428571428571423</v>
      </c>
      <c r="K212" s="26">
        <f t="shared" ref="K212:K219" si="61">J212+K211</f>
        <v>7.1428571428571423</v>
      </c>
    </row>
    <row r="213" spans="1:11">
      <c r="A213" s="4" t="s">
        <v>80</v>
      </c>
      <c r="B213" s="102">
        <v>8</v>
      </c>
      <c r="C213" s="104">
        <f t="shared" ref="C213:C219" si="62">B213+C212</f>
        <v>14</v>
      </c>
      <c r="D213" s="47">
        <v>0</v>
      </c>
      <c r="E213" s="51">
        <f t="shared" ref="E213:E219" si="63">D213+E212</f>
        <v>0</v>
      </c>
      <c r="F213" s="13">
        <v>3.3</v>
      </c>
      <c r="G213" s="14">
        <f t="shared" ref="G213:G219" si="64">F213+G212</f>
        <v>7.7</v>
      </c>
      <c r="H213" s="19">
        <v>4</v>
      </c>
      <c r="I213" s="20">
        <f t="shared" si="60"/>
        <v>10</v>
      </c>
      <c r="J213" s="27">
        <v>0</v>
      </c>
      <c r="K213" s="26">
        <f t="shared" si="61"/>
        <v>7.1428571428571423</v>
      </c>
    </row>
    <row r="214" spans="1:11">
      <c r="A214" s="4" t="s">
        <v>81</v>
      </c>
      <c r="B214" s="102">
        <v>8</v>
      </c>
      <c r="C214" s="104">
        <f t="shared" si="62"/>
        <v>22</v>
      </c>
      <c r="D214" s="47">
        <v>14.3</v>
      </c>
      <c r="E214" s="51">
        <f t="shared" si="63"/>
        <v>14.3</v>
      </c>
      <c r="F214" s="13">
        <v>4.4000000000000004</v>
      </c>
      <c r="G214" s="14">
        <f t="shared" si="64"/>
        <v>12.100000000000001</v>
      </c>
      <c r="H214" s="19">
        <v>5</v>
      </c>
      <c r="I214" s="20">
        <f t="shared" si="60"/>
        <v>15</v>
      </c>
      <c r="J214" s="27">
        <v>7.1428571428571423</v>
      </c>
      <c r="K214" s="26">
        <f t="shared" si="61"/>
        <v>14.285714285714285</v>
      </c>
    </row>
    <row r="215" spans="1:11">
      <c r="A215" s="4" t="s">
        <v>82</v>
      </c>
      <c r="B215" s="102"/>
      <c r="C215" s="104">
        <f t="shared" si="62"/>
        <v>22</v>
      </c>
      <c r="D215" s="47">
        <v>6.8</v>
      </c>
      <c r="E215" s="51">
        <f t="shared" si="63"/>
        <v>21.1</v>
      </c>
      <c r="F215" s="13">
        <v>3.3</v>
      </c>
      <c r="G215" s="14">
        <f t="shared" si="64"/>
        <v>15.400000000000002</v>
      </c>
      <c r="H215" s="19">
        <v>5</v>
      </c>
      <c r="I215" s="20">
        <f t="shared" si="60"/>
        <v>20</v>
      </c>
      <c r="J215" s="27">
        <v>0</v>
      </c>
      <c r="K215" s="26">
        <f t="shared" si="61"/>
        <v>14.285714285714285</v>
      </c>
    </row>
    <row r="216" spans="1:11">
      <c r="A216" s="4" t="s">
        <v>83</v>
      </c>
      <c r="B216" s="102">
        <v>13</v>
      </c>
      <c r="C216" s="104">
        <f t="shared" si="62"/>
        <v>35</v>
      </c>
      <c r="D216" s="47">
        <v>13.1</v>
      </c>
      <c r="E216" s="51">
        <f t="shared" si="63"/>
        <v>34.200000000000003</v>
      </c>
      <c r="F216" s="13">
        <v>11</v>
      </c>
      <c r="G216" s="14">
        <f t="shared" si="64"/>
        <v>26.400000000000002</v>
      </c>
      <c r="H216" s="19">
        <v>10</v>
      </c>
      <c r="I216" s="20">
        <f t="shared" si="60"/>
        <v>30</v>
      </c>
      <c r="J216" s="27">
        <v>28.571428571428569</v>
      </c>
      <c r="K216" s="26">
        <f t="shared" si="61"/>
        <v>42.857142857142854</v>
      </c>
    </row>
    <row r="217" spans="1:11">
      <c r="A217" s="4" t="s">
        <v>84</v>
      </c>
      <c r="B217" s="102">
        <v>26</v>
      </c>
      <c r="C217" s="104">
        <f t="shared" si="62"/>
        <v>61</v>
      </c>
      <c r="D217" s="47">
        <v>14.3</v>
      </c>
      <c r="E217" s="51">
        <f t="shared" si="63"/>
        <v>48.5</v>
      </c>
      <c r="F217" s="13">
        <v>19.8</v>
      </c>
      <c r="G217" s="14">
        <f t="shared" si="64"/>
        <v>46.2</v>
      </c>
      <c r="H217" s="19">
        <v>27</v>
      </c>
      <c r="I217" s="20">
        <f t="shared" si="60"/>
        <v>57</v>
      </c>
      <c r="J217" s="27">
        <v>21.428571428571427</v>
      </c>
      <c r="K217" s="26">
        <f t="shared" si="61"/>
        <v>64.285714285714278</v>
      </c>
    </row>
    <row r="218" spans="1:11">
      <c r="A218" s="4" t="s">
        <v>85</v>
      </c>
      <c r="B218" s="102">
        <v>23</v>
      </c>
      <c r="C218" s="104">
        <f t="shared" si="62"/>
        <v>84</v>
      </c>
      <c r="D218" s="47">
        <v>28.6</v>
      </c>
      <c r="E218" s="51">
        <f t="shared" si="63"/>
        <v>77.099999999999994</v>
      </c>
      <c r="F218" s="13">
        <v>22</v>
      </c>
      <c r="G218" s="14">
        <f t="shared" si="64"/>
        <v>68.2</v>
      </c>
      <c r="H218" s="19">
        <v>23</v>
      </c>
      <c r="I218" s="20">
        <f t="shared" si="60"/>
        <v>80</v>
      </c>
      <c r="J218" s="27">
        <v>28.571428571428569</v>
      </c>
      <c r="K218" s="26">
        <f t="shared" si="61"/>
        <v>92.857142857142847</v>
      </c>
    </row>
    <row r="219" spans="1:11">
      <c r="A219" s="4" t="s">
        <v>86</v>
      </c>
      <c r="B219" s="102">
        <v>16</v>
      </c>
      <c r="C219" s="104">
        <f t="shared" si="62"/>
        <v>100</v>
      </c>
      <c r="D219" s="47">
        <v>22.9</v>
      </c>
      <c r="E219" s="51">
        <f t="shared" si="63"/>
        <v>100</v>
      </c>
      <c r="F219" s="13">
        <v>31.8</v>
      </c>
      <c r="G219" s="14">
        <f t="shared" si="64"/>
        <v>100</v>
      </c>
      <c r="H219" s="19">
        <v>20</v>
      </c>
      <c r="I219" s="20">
        <f t="shared" si="60"/>
        <v>100</v>
      </c>
      <c r="J219" s="27">
        <v>7.1428571428571423</v>
      </c>
      <c r="K219" s="26">
        <f t="shared" si="61"/>
        <v>99.999999999999986</v>
      </c>
    </row>
    <row r="220" spans="1:11">
      <c r="A220" s="3"/>
      <c r="B220" s="102"/>
      <c r="C220" s="104"/>
      <c r="D220" s="47"/>
      <c r="E220" s="51"/>
      <c r="F220" s="13"/>
      <c r="G220" s="14"/>
      <c r="H220" s="19"/>
      <c r="I220" s="20"/>
      <c r="J220" s="27"/>
      <c r="K220" s="26"/>
    </row>
    <row r="221" spans="1:11" ht="25.5">
      <c r="A221" s="5" t="s">
        <v>10</v>
      </c>
      <c r="B221" s="105"/>
      <c r="C221" s="104"/>
      <c r="D221" s="55"/>
      <c r="E221" s="51"/>
      <c r="F221" s="13"/>
      <c r="G221" s="14"/>
      <c r="H221" s="19"/>
      <c r="I221" s="20"/>
      <c r="J221" s="27"/>
      <c r="K221" s="26"/>
    </row>
    <row r="222" spans="1:11">
      <c r="A222" s="4" t="s">
        <v>11</v>
      </c>
      <c r="B222" s="102">
        <v>9</v>
      </c>
      <c r="C222" s="104">
        <f>B222</f>
        <v>9</v>
      </c>
      <c r="D222" s="47">
        <v>0</v>
      </c>
      <c r="E222" s="51">
        <f>D222</f>
        <v>0</v>
      </c>
      <c r="F222" s="13">
        <v>6.6</v>
      </c>
      <c r="G222" s="14">
        <f>F222</f>
        <v>6.6</v>
      </c>
      <c r="H222" s="19">
        <v>5</v>
      </c>
      <c r="I222" s="20">
        <f>H222</f>
        <v>5</v>
      </c>
      <c r="J222" s="27">
        <v>7.14</v>
      </c>
      <c r="K222" s="26">
        <f>J222</f>
        <v>7.14</v>
      </c>
    </row>
    <row r="223" spans="1:11">
      <c r="A223" s="6">
        <v>0.05</v>
      </c>
      <c r="B223" s="102">
        <v>9</v>
      </c>
      <c r="C223" s="104">
        <f>B223+C222</f>
        <v>18</v>
      </c>
      <c r="D223" s="47">
        <v>0</v>
      </c>
      <c r="E223" s="51">
        <f>D223+E222</f>
        <v>0</v>
      </c>
      <c r="F223" s="13">
        <v>5.5</v>
      </c>
      <c r="G223" s="14">
        <f>F223+G222</f>
        <v>12.1</v>
      </c>
      <c r="H223" s="19">
        <v>15</v>
      </c>
      <c r="I223" s="20">
        <f t="shared" ref="I223:I230" si="65">H223+I222</f>
        <v>20</v>
      </c>
      <c r="J223" s="27">
        <v>21.43</v>
      </c>
      <c r="K223" s="26">
        <f t="shared" ref="K223:K230" si="66">J223+K222</f>
        <v>28.57</v>
      </c>
    </row>
    <row r="224" spans="1:11">
      <c r="A224" s="6">
        <v>0.06</v>
      </c>
      <c r="B224" s="102">
        <v>15</v>
      </c>
      <c r="C224" s="104">
        <f t="shared" ref="C224:C230" si="67">B224+C223</f>
        <v>33</v>
      </c>
      <c r="D224" s="47">
        <v>14.3</v>
      </c>
      <c r="E224" s="51">
        <f t="shared" ref="E224:E230" si="68">D224+E223</f>
        <v>14.3</v>
      </c>
      <c r="F224" s="13">
        <v>12.1</v>
      </c>
      <c r="G224" s="14">
        <f t="shared" ref="G224:G230" si="69">F224+G223</f>
        <v>24.2</v>
      </c>
      <c r="H224" s="19">
        <v>15</v>
      </c>
      <c r="I224" s="20">
        <f t="shared" si="65"/>
        <v>35</v>
      </c>
      <c r="J224" s="27">
        <v>50</v>
      </c>
      <c r="K224" s="26">
        <f t="shared" si="66"/>
        <v>78.569999999999993</v>
      </c>
    </row>
    <row r="225" spans="1:11">
      <c r="A225" s="6">
        <v>7.0000000000000007E-2</v>
      </c>
      <c r="B225" s="102">
        <v>14</v>
      </c>
      <c r="C225" s="104">
        <f t="shared" si="67"/>
        <v>47</v>
      </c>
      <c r="D225" s="47">
        <v>12.8</v>
      </c>
      <c r="E225" s="51">
        <f t="shared" si="68"/>
        <v>27.1</v>
      </c>
      <c r="F225" s="13">
        <v>11</v>
      </c>
      <c r="G225" s="14">
        <f t="shared" si="69"/>
        <v>35.200000000000003</v>
      </c>
      <c r="H225" s="19">
        <v>24</v>
      </c>
      <c r="I225" s="20">
        <f t="shared" si="65"/>
        <v>59</v>
      </c>
      <c r="J225" s="27">
        <v>14</v>
      </c>
      <c r="K225" s="26">
        <f t="shared" si="66"/>
        <v>92.57</v>
      </c>
    </row>
    <row r="226" spans="1:11">
      <c r="A226" s="6">
        <v>0.08</v>
      </c>
      <c r="B226" s="102">
        <v>21</v>
      </c>
      <c r="C226" s="104">
        <f t="shared" si="67"/>
        <v>68</v>
      </c>
      <c r="D226" s="47">
        <v>12.9</v>
      </c>
      <c r="E226" s="51">
        <f t="shared" si="68"/>
        <v>40</v>
      </c>
      <c r="F226" s="13">
        <v>22</v>
      </c>
      <c r="G226" s="14">
        <f t="shared" si="69"/>
        <v>57.2</v>
      </c>
      <c r="H226" s="19">
        <v>14</v>
      </c>
      <c r="I226" s="20">
        <f t="shared" si="65"/>
        <v>73</v>
      </c>
      <c r="J226" s="27">
        <v>0</v>
      </c>
      <c r="K226" s="26">
        <f t="shared" si="66"/>
        <v>92.57</v>
      </c>
    </row>
    <row r="227" spans="1:11">
      <c r="A227" s="6">
        <v>0.09</v>
      </c>
      <c r="B227" s="102">
        <v>9</v>
      </c>
      <c r="C227" s="104">
        <f t="shared" si="67"/>
        <v>77</v>
      </c>
      <c r="D227" s="47">
        <v>18.7</v>
      </c>
      <c r="E227" s="51">
        <f t="shared" si="68"/>
        <v>58.7</v>
      </c>
      <c r="F227" s="13">
        <v>12.1</v>
      </c>
      <c r="G227" s="14">
        <f t="shared" si="69"/>
        <v>69.3</v>
      </c>
      <c r="H227" s="19">
        <v>8</v>
      </c>
      <c r="I227" s="20">
        <f t="shared" si="65"/>
        <v>81</v>
      </c>
      <c r="J227" s="27">
        <v>0</v>
      </c>
      <c r="K227" s="26">
        <f t="shared" si="66"/>
        <v>92.57</v>
      </c>
    </row>
    <row r="228" spans="1:11">
      <c r="A228" s="6">
        <v>0.1</v>
      </c>
      <c r="B228" s="102">
        <v>17</v>
      </c>
      <c r="C228" s="104">
        <f t="shared" si="67"/>
        <v>94</v>
      </c>
      <c r="D228" s="47">
        <v>21.3</v>
      </c>
      <c r="E228" s="51">
        <f t="shared" si="68"/>
        <v>80</v>
      </c>
      <c r="F228" s="13">
        <v>19.8</v>
      </c>
      <c r="G228" s="14">
        <f t="shared" si="69"/>
        <v>89.1</v>
      </c>
      <c r="H228" s="19">
        <v>18</v>
      </c>
      <c r="I228" s="20">
        <f t="shared" si="65"/>
        <v>99</v>
      </c>
      <c r="J228" s="27">
        <v>7.14</v>
      </c>
      <c r="K228" s="26">
        <f t="shared" si="66"/>
        <v>99.71</v>
      </c>
    </row>
    <row r="229" spans="1:11">
      <c r="A229" s="6">
        <v>0.11</v>
      </c>
      <c r="B229" s="102">
        <v>1</v>
      </c>
      <c r="C229" s="104">
        <f t="shared" si="67"/>
        <v>95</v>
      </c>
      <c r="D229" s="47">
        <v>20.100000000000001</v>
      </c>
      <c r="E229" s="51">
        <f t="shared" si="68"/>
        <v>100.1</v>
      </c>
      <c r="F229" s="13">
        <v>5.5</v>
      </c>
      <c r="G229" s="14">
        <f t="shared" si="69"/>
        <v>94.6</v>
      </c>
      <c r="H229" s="19">
        <v>1</v>
      </c>
      <c r="I229" s="20">
        <f t="shared" si="65"/>
        <v>100</v>
      </c>
      <c r="J229" s="27">
        <v>0</v>
      </c>
      <c r="K229" s="26">
        <f t="shared" si="66"/>
        <v>99.71</v>
      </c>
    </row>
    <row r="230" spans="1:11">
      <c r="A230" s="4" t="s">
        <v>97</v>
      </c>
      <c r="B230" s="102">
        <v>5</v>
      </c>
      <c r="C230" s="104">
        <f t="shared" si="67"/>
        <v>100</v>
      </c>
      <c r="D230" s="47">
        <v>0</v>
      </c>
      <c r="E230" s="51">
        <f t="shared" si="68"/>
        <v>100.1</v>
      </c>
      <c r="F230" s="13">
        <v>5.5</v>
      </c>
      <c r="G230" s="14">
        <f t="shared" si="69"/>
        <v>100.1</v>
      </c>
      <c r="H230" s="19">
        <v>0</v>
      </c>
      <c r="I230" s="20">
        <f t="shared" si="65"/>
        <v>100</v>
      </c>
      <c r="J230" s="27">
        <v>0</v>
      </c>
      <c r="K230" s="26">
        <f t="shared" si="66"/>
        <v>99.71</v>
      </c>
    </row>
    <row r="231" spans="1:11">
      <c r="A231" s="3"/>
      <c r="B231" s="102"/>
      <c r="C231" s="104"/>
      <c r="D231" s="47"/>
      <c r="E231" s="51"/>
      <c r="F231" s="13"/>
      <c r="G231" s="14"/>
      <c r="H231" s="19"/>
      <c r="I231" s="20"/>
      <c r="J231" s="27"/>
      <c r="K231" s="26"/>
    </row>
    <row r="232" spans="1:11" ht="25.5">
      <c r="A232" s="5" t="s">
        <v>12</v>
      </c>
      <c r="B232" s="105"/>
      <c r="C232" s="104"/>
      <c r="D232" s="55"/>
      <c r="E232" s="51"/>
      <c r="F232" s="13"/>
      <c r="G232" s="14"/>
      <c r="H232" s="19"/>
      <c r="I232" s="20"/>
      <c r="J232" s="27"/>
      <c r="K232" s="26"/>
    </row>
    <row r="233" spans="1:11">
      <c r="A233" s="4" t="s">
        <v>87</v>
      </c>
      <c r="B233" s="102">
        <v>24.5</v>
      </c>
      <c r="C233" s="104">
        <f>B233</f>
        <v>24.5</v>
      </c>
      <c r="D233" s="47">
        <v>14.3</v>
      </c>
      <c r="E233" s="51">
        <f>D233</f>
        <v>14.3</v>
      </c>
      <c r="F233" s="13">
        <v>15.4</v>
      </c>
      <c r="G233" s="14">
        <f>F233</f>
        <v>15.4</v>
      </c>
      <c r="H233" s="19">
        <v>10</v>
      </c>
      <c r="I233" s="20">
        <f>H233</f>
        <v>10</v>
      </c>
      <c r="J233" s="27">
        <v>28.57</v>
      </c>
      <c r="K233" s="26">
        <f>J233</f>
        <v>28.57</v>
      </c>
    </row>
    <row r="234" spans="1:11">
      <c r="A234" s="6">
        <v>0.04</v>
      </c>
      <c r="B234" s="102">
        <v>5.3</v>
      </c>
      <c r="C234" s="104">
        <f t="shared" ref="C234:C243" si="70">B234+C233</f>
        <v>29.8</v>
      </c>
      <c r="D234" s="47">
        <v>14.3</v>
      </c>
      <c r="E234" s="51">
        <f t="shared" ref="E234:E243" si="71">D234+E233</f>
        <v>28.6</v>
      </c>
      <c r="F234" s="13">
        <v>6.6</v>
      </c>
      <c r="G234" s="14">
        <f t="shared" ref="G234:G243" si="72">F234+G233</f>
        <v>22</v>
      </c>
      <c r="H234" s="19">
        <v>0</v>
      </c>
      <c r="I234" s="20">
        <f t="shared" ref="I234:I243" si="73">H234+I233</f>
        <v>10</v>
      </c>
      <c r="J234" s="27">
        <v>0</v>
      </c>
      <c r="K234" s="26">
        <f>J234+K233</f>
        <v>28.57</v>
      </c>
    </row>
    <row r="235" spans="1:11">
      <c r="A235" s="6">
        <v>0.05</v>
      </c>
      <c r="B235" s="102">
        <v>19.100000000000001</v>
      </c>
      <c r="C235" s="104">
        <f t="shared" si="70"/>
        <v>48.900000000000006</v>
      </c>
      <c r="D235" s="47">
        <v>13.8</v>
      </c>
      <c r="E235" s="51">
        <f t="shared" si="71"/>
        <v>42.400000000000006</v>
      </c>
      <c r="F235" s="13">
        <v>14.3</v>
      </c>
      <c r="G235" s="14">
        <f t="shared" si="72"/>
        <v>36.299999999999997</v>
      </c>
      <c r="H235" s="19">
        <v>6</v>
      </c>
      <c r="I235" s="20">
        <f t="shared" si="73"/>
        <v>16</v>
      </c>
      <c r="J235" s="27">
        <v>7.14</v>
      </c>
      <c r="K235" s="26">
        <f t="shared" ref="K235:K243" si="74">J235+K234</f>
        <v>35.71</v>
      </c>
    </row>
    <row r="236" spans="1:11">
      <c r="A236" s="6">
        <v>0.06</v>
      </c>
      <c r="B236" s="102">
        <v>7.4</v>
      </c>
      <c r="C236" s="104">
        <f t="shared" si="70"/>
        <v>56.300000000000004</v>
      </c>
      <c r="D236" s="47">
        <v>0</v>
      </c>
      <c r="E236" s="51">
        <f t="shared" si="71"/>
        <v>42.400000000000006</v>
      </c>
      <c r="F236" s="13">
        <v>6.6</v>
      </c>
      <c r="G236" s="14">
        <f t="shared" si="72"/>
        <v>42.9</v>
      </c>
      <c r="H236" s="19">
        <v>4</v>
      </c>
      <c r="I236" s="20">
        <f t="shared" si="73"/>
        <v>20</v>
      </c>
      <c r="J236" s="27">
        <v>0</v>
      </c>
      <c r="K236" s="26">
        <f t="shared" si="74"/>
        <v>35.71</v>
      </c>
    </row>
    <row r="237" spans="1:11">
      <c r="A237" s="6">
        <v>7.0000000000000007E-2</v>
      </c>
      <c r="B237" s="102">
        <v>5.3</v>
      </c>
      <c r="C237" s="104">
        <f t="shared" si="70"/>
        <v>61.6</v>
      </c>
      <c r="D237" s="47">
        <v>17.600000000000001</v>
      </c>
      <c r="E237" s="51">
        <f t="shared" si="71"/>
        <v>60.000000000000007</v>
      </c>
      <c r="F237" s="13">
        <v>5.5</v>
      </c>
      <c r="G237" s="14">
        <f t="shared" si="72"/>
        <v>48.4</v>
      </c>
      <c r="H237" s="19">
        <v>4</v>
      </c>
      <c r="I237" s="20">
        <f t="shared" si="73"/>
        <v>24</v>
      </c>
      <c r="J237" s="27">
        <v>0</v>
      </c>
      <c r="K237" s="26">
        <f t="shared" si="74"/>
        <v>35.71</v>
      </c>
    </row>
    <row r="238" spans="1:11">
      <c r="A238" s="6">
        <v>0.08</v>
      </c>
      <c r="B238" s="102"/>
      <c r="C238" s="104">
        <f t="shared" si="70"/>
        <v>61.6</v>
      </c>
      <c r="D238" s="47">
        <v>6.2</v>
      </c>
      <c r="E238" s="51">
        <f t="shared" si="71"/>
        <v>66.2</v>
      </c>
      <c r="F238" s="13">
        <v>6.6</v>
      </c>
      <c r="G238" s="14">
        <f t="shared" si="72"/>
        <v>55</v>
      </c>
      <c r="H238" s="19">
        <v>10</v>
      </c>
      <c r="I238" s="20">
        <f t="shared" si="73"/>
        <v>34</v>
      </c>
      <c r="J238" s="27">
        <v>0</v>
      </c>
      <c r="K238" s="26">
        <f t="shared" si="74"/>
        <v>35.71</v>
      </c>
    </row>
    <row r="239" spans="1:11">
      <c r="A239" s="6">
        <v>0.09</v>
      </c>
      <c r="B239" s="102">
        <v>3.2</v>
      </c>
      <c r="C239" s="104">
        <f t="shared" si="70"/>
        <v>64.8</v>
      </c>
      <c r="D239" s="47">
        <v>4.3</v>
      </c>
      <c r="E239" s="51">
        <f t="shared" si="71"/>
        <v>70.5</v>
      </c>
      <c r="F239" s="13">
        <v>2.2000000000000002</v>
      </c>
      <c r="G239" s="14">
        <f t="shared" si="72"/>
        <v>57.2</v>
      </c>
      <c r="H239" s="19">
        <v>5</v>
      </c>
      <c r="I239" s="20">
        <f t="shared" si="73"/>
        <v>39</v>
      </c>
      <c r="J239" s="27">
        <v>0</v>
      </c>
      <c r="K239" s="26">
        <f t="shared" si="74"/>
        <v>35.71</v>
      </c>
    </row>
    <row r="240" spans="1:11">
      <c r="A240" s="6">
        <v>0.1</v>
      </c>
      <c r="B240" s="102">
        <v>12.8</v>
      </c>
      <c r="C240" s="104">
        <f t="shared" si="70"/>
        <v>77.599999999999994</v>
      </c>
      <c r="D240" s="47">
        <v>0</v>
      </c>
      <c r="E240" s="51">
        <f t="shared" si="71"/>
        <v>70.5</v>
      </c>
      <c r="F240" s="13">
        <v>13.2</v>
      </c>
      <c r="G240" s="14">
        <f t="shared" si="72"/>
        <v>70.400000000000006</v>
      </c>
      <c r="H240" s="19">
        <v>24</v>
      </c>
      <c r="I240" s="20">
        <f t="shared" si="73"/>
        <v>63</v>
      </c>
      <c r="J240" s="27">
        <v>28.57</v>
      </c>
      <c r="K240" s="26">
        <f t="shared" si="74"/>
        <v>64.28</v>
      </c>
    </row>
    <row r="241" spans="1:11">
      <c r="A241" s="6">
        <v>0.11</v>
      </c>
      <c r="B241" s="102"/>
      <c r="C241" s="104">
        <f t="shared" si="70"/>
        <v>77.599999999999994</v>
      </c>
      <c r="D241" s="47">
        <v>9.1</v>
      </c>
      <c r="E241" s="51">
        <f t="shared" si="71"/>
        <v>79.599999999999994</v>
      </c>
      <c r="F241" s="13">
        <v>1.1000000000000001</v>
      </c>
      <c r="G241" s="14">
        <f t="shared" si="72"/>
        <v>71.5</v>
      </c>
      <c r="H241" s="19">
        <v>3</v>
      </c>
      <c r="I241" s="20">
        <f t="shared" si="73"/>
        <v>66</v>
      </c>
      <c r="J241" s="27">
        <v>0</v>
      </c>
      <c r="K241" s="26">
        <f t="shared" si="74"/>
        <v>64.28</v>
      </c>
    </row>
    <row r="242" spans="1:11">
      <c r="A242" s="6">
        <v>0.12</v>
      </c>
      <c r="B242" s="102"/>
      <c r="C242" s="104">
        <f t="shared" si="70"/>
        <v>77.599999999999994</v>
      </c>
      <c r="D242" s="47">
        <v>20.6</v>
      </c>
      <c r="E242" s="51">
        <f t="shared" si="71"/>
        <v>100.19999999999999</v>
      </c>
      <c r="F242" s="13">
        <v>4.4000000000000004</v>
      </c>
      <c r="G242" s="14">
        <f t="shared" si="72"/>
        <v>75.900000000000006</v>
      </c>
      <c r="H242" s="19">
        <v>6</v>
      </c>
      <c r="I242" s="20">
        <f t="shared" si="73"/>
        <v>72</v>
      </c>
      <c r="J242" s="27">
        <v>35.71</v>
      </c>
      <c r="K242" s="26">
        <f t="shared" si="74"/>
        <v>99.990000000000009</v>
      </c>
    </row>
    <row r="243" spans="1:11">
      <c r="A243" s="4" t="s">
        <v>88</v>
      </c>
      <c r="B243" s="102">
        <v>22.3</v>
      </c>
      <c r="C243" s="104">
        <f t="shared" si="70"/>
        <v>99.899999999999991</v>
      </c>
      <c r="D243" s="47">
        <v>0</v>
      </c>
      <c r="E243" s="51">
        <f t="shared" si="71"/>
        <v>100.19999999999999</v>
      </c>
      <c r="F243" s="13">
        <v>24.2</v>
      </c>
      <c r="G243" s="14">
        <f t="shared" si="72"/>
        <v>100.10000000000001</v>
      </c>
      <c r="H243" s="19">
        <v>28</v>
      </c>
      <c r="I243" s="20">
        <f t="shared" si="73"/>
        <v>100</v>
      </c>
      <c r="J243" s="27">
        <v>0</v>
      </c>
      <c r="K243" s="26">
        <f t="shared" si="74"/>
        <v>99.990000000000009</v>
      </c>
    </row>
    <row r="244" spans="1:11">
      <c r="A244" s="3"/>
      <c r="B244" s="102"/>
      <c r="C244" s="104"/>
      <c r="D244" s="47"/>
      <c r="E244" s="51"/>
      <c r="F244" s="13"/>
      <c r="G244" s="14"/>
      <c r="H244" s="19"/>
      <c r="I244" s="20"/>
      <c r="J244" s="27"/>
      <c r="K244" s="26"/>
    </row>
    <row r="245" spans="1:11">
      <c r="A245" s="5" t="s">
        <v>13</v>
      </c>
      <c r="B245" s="105"/>
      <c r="C245" s="104"/>
      <c r="D245" s="55"/>
      <c r="E245" s="51"/>
      <c r="F245" s="13"/>
      <c r="G245" s="14"/>
      <c r="H245" s="19"/>
      <c r="I245" s="20"/>
      <c r="J245" s="27"/>
      <c r="K245" s="26"/>
    </row>
    <row r="246" spans="1:11">
      <c r="A246" s="4" t="s">
        <v>14</v>
      </c>
      <c r="B246" s="102">
        <v>4</v>
      </c>
      <c r="C246" s="104">
        <f>B246</f>
        <v>4</v>
      </c>
      <c r="D246" s="47">
        <v>2.8</v>
      </c>
      <c r="E246" s="51">
        <f>D246</f>
        <v>2.8</v>
      </c>
      <c r="F246" s="13">
        <v>3.3</v>
      </c>
      <c r="G246" s="14">
        <f>F246</f>
        <v>3.3</v>
      </c>
      <c r="H246" s="19">
        <v>10</v>
      </c>
      <c r="I246" s="20">
        <f>H246</f>
        <v>10</v>
      </c>
      <c r="J246" s="27">
        <v>14.29</v>
      </c>
      <c r="K246" s="26">
        <f>J246</f>
        <v>14.29</v>
      </c>
    </row>
    <row r="247" spans="1:11">
      <c r="A247" s="4" t="s">
        <v>15</v>
      </c>
      <c r="B247" s="102">
        <v>22</v>
      </c>
      <c r="C247" s="104">
        <f>B247+C246</f>
        <v>26</v>
      </c>
      <c r="D247" s="47">
        <v>28.6</v>
      </c>
      <c r="E247" s="51">
        <f>D247+E246</f>
        <v>31.400000000000002</v>
      </c>
      <c r="F247" s="13">
        <v>27.5</v>
      </c>
      <c r="G247" s="14">
        <f>F247+G246</f>
        <v>30.8</v>
      </c>
      <c r="H247" s="19">
        <v>42</v>
      </c>
      <c r="I247" s="20">
        <f>H247+I246</f>
        <v>52</v>
      </c>
      <c r="J247" s="27">
        <v>28.57</v>
      </c>
      <c r="K247" s="26">
        <f>J247+K246</f>
        <v>42.86</v>
      </c>
    </row>
    <row r="248" spans="1:11">
      <c r="A248" s="4" t="s">
        <v>16</v>
      </c>
      <c r="B248" s="102">
        <v>48</v>
      </c>
      <c r="C248" s="104">
        <f>B248+C247</f>
        <v>74</v>
      </c>
      <c r="D248" s="47">
        <v>37.1</v>
      </c>
      <c r="E248" s="51">
        <f>D248+E247</f>
        <v>68.5</v>
      </c>
      <c r="F248" s="13">
        <v>46.2</v>
      </c>
      <c r="G248" s="14">
        <f>F248+G247</f>
        <v>77</v>
      </c>
      <c r="H248" s="19">
        <v>42</v>
      </c>
      <c r="I248" s="20">
        <f>H248+I247</f>
        <v>94</v>
      </c>
      <c r="J248" s="27">
        <v>35.71</v>
      </c>
      <c r="K248" s="26">
        <f>J248+K247</f>
        <v>78.569999999999993</v>
      </c>
    </row>
    <row r="249" spans="1:11">
      <c r="A249" s="4" t="s">
        <v>17</v>
      </c>
      <c r="B249" s="102">
        <v>23</v>
      </c>
      <c r="C249" s="104">
        <f>B249+C248</f>
        <v>97</v>
      </c>
      <c r="D249" s="47">
        <v>14.3</v>
      </c>
      <c r="E249" s="51">
        <f>D249+E248</f>
        <v>82.8</v>
      </c>
      <c r="F249" s="13">
        <v>15.4</v>
      </c>
      <c r="G249" s="14">
        <f>F249+G248</f>
        <v>92.4</v>
      </c>
      <c r="H249" s="19">
        <v>3</v>
      </c>
      <c r="I249" s="20">
        <f>H249+I248</f>
        <v>97</v>
      </c>
      <c r="J249" s="27">
        <v>21.43</v>
      </c>
      <c r="K249" s="26">
        <f>J249+K248</f>
        <v>100</v>
      </c>
    </row>
    <row r="250" spans="1:11">
      <c r="A250" s="4" t="s">
        <v>18</v>
      </c>
      <c r="B250" s="102">
        <v>3</v>
      </c>
      <c r="C250" s="104">
        <f>B250+C249</f>
        <v>100</v>
      </c>
      <c r="D250" s="47">
        <v>17.2</v>
      </c>
      <c r="E250" s="51">
        <f>D250+E249</f>
        <v>100</v>
      </c>
      <c r="F250" s="13">
        <v>7.7</v>
      </c>
      <c r="G250" s="14">
        <f>F250+G249</f>
        <v>100.10000000000001</v>
      </c>
      <c r="H250" s="19">
        <v>4</v>
      </c>
      <c r="I250" s="20">
        <f>H250+I249</f>
        <v>101</v>
      </c>
      <c r="J250" s="27">
        <v>0</v>
      </c>
      <c r="K250" s="26">
        <f>J250+K249</f>
        <v>100</v>
      </c>
    </row>
    <row r="251" spans="1:11">
      <c r="A251" s="3"/>
      <c r="B251" s="102"/>
      <c r="C251" s="104"/>
      <c r="D251" s="47"/>
      <c r="E251" s="51"/>
      <c r="F251" s="13"/>
      <c r="G251" s="14"/>
      <c r="H251" s="19"/>
      <c r="I251" s="20"/>
      <c r="J251" s="27"/>
      <c r="K251" s="26"/>
    </row>
    <row r="252" spans="1:11">
      <c r="A252" s="5" t="s">
        <v>98</v>
      </c>
      <c r="B252" s="105"/>
      <c r="C252" s="104"/>
      <c r="D252" s="55"/>
      <c r="E252" s="51"/>
      <c r="F252" s="13"/>
      <c r="G252" s="14"/>
      <c r="H252" s="19"/>
      <c r="I252" s="20"/>
      <c r="J252" s="27"/>
      <c r="K252" s="26"/>
    </row>
    <row r="253" spans="1:11">
      <c r="A253" s="4" t="s">
        <v>19</v>
      </c>
      <c r="B253" s="102">
        <v>12</v>
      </c>
      <c r="C253" s="104">
        <f>B253</f>
        <v>12</v>
      </c>
      <c r="D253" s="47">
        <v>0</v>
      </c>
      <c r="E253" s="51">
        <f>D253</f>
        <v>0</v>
      </c>
      <c r="F253" s="13">
        <v>9.9</v>
      </c>
      <c r="G253" s="14">
        <f>F253</f>
        <v>9.9</v>
      </c>
      <c r="H253" s="19">
        <v>13</v>
      </c>
      <c r="I253" s="20">
        <f>H253</f>
        <v>13</v>
      </c>
      <c r="J253" s="25">
        <v>42.857142857142854</v>
      </c>
      <c r="K253" s="26">
        <f>J253</f>
        <v>42.857142857142854</v>
      </c>
    </row>
    <row r="254" spans="1:11">
      <c r="A254" s="4" t="s">
        <v>20</v>
      </c>
      <c r="B254" s="102">
        <v>38</v>
      </c>
      <c r="C254" s="104">
        <f>B254+C253</f>
        <v>50</v>
      </c>
      <c r="D254" s="47">
        <v>22.9</v>
      </c>
      <c r="E254" s="51">
        <f>D254+E253</f>
        <v>22.9</v>
      </c>
      <c r="F254" s="13">
        <v>37.4</v>
      </c>
      <c r="G254" s="14">
        <f>F254+G253</f>
        <v>47.3</v>
      </c>
      <c r="H254" s="19">
        <v>59</v>
      </c>
      <c r="I254" s="20">
        <f>H254+I253</f>
        <v>72</v>
      </c>
      <c r="J254" s="25">
        <v>28.571428571428569</v>
      </c>
      <c r="K254" s="26">
        <f>J254+K253</f>
        <v>71.428571428571416</v>
      </c>
    </row>
    <row r="255" spans="1:11">
      <c r="A255" s="4" t="s">
        <v>21</v>
      </c>
      <c r="B255" s="102">
        <v>29</v>
      </c>
      <c r="C255" s="104">
        <f>B255+C254</f>
        <v>79</v>
      </c>
      <c r="D255" s="47">
        <v>42.9</v>
      </c>
      <c r="E255" s="51">
        <f>D255+E254</f>
        <v>65.8</v>
      </c>
      <c r="F255" s="13">
        <v>25.3</v>
      </c>
      <c r="G255" s="14">
        <f>F255+G254</f>
        <v>72.599999999999994</v>
      </c>
      <c r="H255" s="19">
        <v>20</v>
      </c>
      <c r="I255" s="20">
        <f>H255+I254</f>
        <v>92</v>
      </c>
      <c r="J255" s="25">
        <v>21.428571428571427</v>
      </c>
      <c r="K255" s="26">
        <f>J255+K254</f>
        <v>92.857142857142847</v>
      </c>
    </row>
    <row r="256" spans="1:11">
      <c r="A256" s="4" t="s">
        <v>22</v>
      </c>
      <c r="B256" s="102">
        <v>19</v>
      </c>
      <c r="C256" s="104">
        <f>B256+C255</f>
        <v>98</v>
      </c>
      <c r="D256" s="47">
        <v>24.3</v>
      </c>
      <c r="E256" s="51">
        <f>D256+E255</f>
        <v>90.1</v>
      </c>
      <c r="F256" s="13">
        <v>23.1</v>
      </c>
      <c r="G256" s="14">
        <f>F256+G255</f>
        <v>95.699999999999989</v>
      </c>
      <c r="H256" s="19">
        <v>8</v>
      </c>
      <c r="I256" s="20">
        <f>H256+I255</f>
        <v>100</v>
      </c>
      <c r="J256" s="25">
        <v>7.1428571428571423</v>
      </c>
      <c r="K256" s="26">
        <f>J256+K255</f>
        <v>99.999999999999986</v>
      </c>
    </row>
    <row r="257" spans="1:11">
      <c r="A257" s="4" t="s">
        <v>23</v>
      </c>
      <c r="B257" s="102">
        <v>2</v>
      </c>
      <c r="C257" s="104">
        <f>B257+C256</f>
        <v>100</v>
      </c>
      <c r="D257" s="47">
        <v>9.9</v>
      </c>
      <c r="E257" s="51">
        <f>D257+E256</f>
        <v>100</v>
      </c>
      <c r="F257" s="13">
        <v>4.4000000000000004</v>
      </c>
      <c r="G257" s="14">
        <f>F257+G256</f>
        <v>100.1</v>
      </c>
      <c r="H257" s="19">
        <v>0</v>
      </c>
      <c r="I257" s="20">
        <f>H257+I256</f>
        <v>100</v>
      </c>
      <c r="J257" s="25">
        <v>0</v>
      </c>
      <c r="K257" s="26">
        <f>J257+K256</f>
        <v>99.999999999999986</v>
      </c>
    </row>
    <row r="258" spans="1:11">
      <c r="A258" s="4"/>
      <c r="B258" s="102"/>
      <c r="C258" s="104"/>
      <c r="D258" s="47"/>
      <c r="E258" s="51"/>
      <c r="F258" s="13"/>
      <c r="G258" s="14"/>
      <c r="H258" s="19"/>
      <c r="I258" s="20"/>
      <c r="J258" s="27"/>
      <c r="K258" s="26"/>
    </row>
    <row r="259" spans="1:11" ht="25.5">
      <c r="A259" s="5" t="s">
        <v>89</v>
      </c>
      <c r="B259" s="105"/>
      <c r="C259" s="104"/>
      <c r="D259" s="55"/>
      <c r="E259" s="51"/>
      <c r="F259" s="13"/>
      <c r="G259" s="14"/>
      <c r="H259" s="19"/>
      <c r="I259" s="20"/>
      <c r="J259" s="27"/>
      <c r="K259" s="26"/>
    </row>
    <row r="260" spans="1:11">
      <c r="A260" s="4" t="s">
        <v>96</v>
      </c>
      <c r="B260" s="102">
        <v>11</v>
      </c>
      <c r="C260" s="104">
        <f>B260</f>
        <v>11</v>
      </c>
      <c r="D260" s="47">
        <v>0</v>
      </c>
      <c r="E260" s="51">
        <f>D260</f>
        <v>0</v>
      </c>
      <c r="F260" s="13">
        <v>11</v>
      </c>
      <c r="G260" s="14">
        <f>F260</f>
        <v>11</v>
      </c>
      <c r="H260" s="19">
        <v>19</v>
      </c>
      <c r="I260" s="20">
        <f>H260</f>
        <v>19</v>
      </c>
      <c r="J260" s="27"/>
      <c r="K260" s="26"/>
    </row>
    <row r="261" spans="1:11">
      <c r="A261" s="4" t="s">
        <v>60</v>
      </c>
      <c r="B261" s="102">
        <v>30</v>
      </c>
      <c r="C261" s="104">
        <f>B261+C260</f>
        <v>41</v>
      </c>
      <c r="D261" s="47">
        <v>18.399999999999999</v>
      </c>
      <c r="E261" s="51">
        <f>D261+E260</f>
        <v>18.399999999999999</v>
      </c>
      <c r="F261" s="13">
        <v>36.299999999999997</v>
      </c>
      <c r="G261" s="14">
        <f>F261+G260</f>
        <v>47.3</v>
      </c>
      <c r="H261" s="19">
        <v>37</v>
      </c>
      <c r="I261" s="20">
        <f>H261+I260</f>
        <v>56</v>
      </c>
      <c r="J261" s="27"/>
      <c r="K261" s="26"/>
    </row>
    <row r="262" spans="1:11">
      <c r="A262" s="4" t="s">
        <v>90</v>
      </c>
      <c r="B262" s="102">
        <v>31</v>
      </c>
      <c r="C262" s="104">
        <f>B262+C261</f>
        <v>72</v>
      </c>
      <c r="D262" s="47">
        <v>42.9</v>
      </c>
      <c r="E262" s="51">
        <f>D262+E261</f>
        <v>61.3</v>
      </c>
      <c r="F262" s="13">
        <v>19.8</v>
      </c>
      <c r="G262" s="14">
        <f>F262+G261</f>
        <v>67.099999999999994</v>
      </c>
      <c r="H262" s="19">
        <v>27</v>
      </c>
      <c r="I262" s="20">
        <f>H262+I261</f>
        <v>83</v>
      </c>
      <c r="J262" s="27"/>
      <c r="K262" s="26"/>
    </row>
    <row r="263" spans="1:11">
      <c r="A263" s="4" t="s">
        <v>8</v>
      </c>
      <c r="B263" s="102">
        <v>25</v>
      </c>
      <c r="C263" s="104">
        <f>B263+C262</f>
        <v>97</v>
      </c>
      <c r="D263" s="47">
        <v>29.6</v>
      </c>
      <c r="E263" s="51">
        <f>D263+E262</f>
        <v>90.9</v>
      </c>
      <c r="F263" s="13">
        <v>23.1</v>
      </c>
      <c r="G263" s="14">
        <f>F263+G262</f>
        <v>90.199999999999989</v>
      </c>
      <c r="H263" s="19">
        <v>15</v>
      </c>
      <c r="I263" s="20">
        <f>H263+I262</f>
        <v>98</v>
      </c>
      <c r="J263" s="27"/>
      <c r="K263" s="26"/>
    </row>
    <row r="264" spans="1:11">
      <c r="A264" s="4" t="s">
        <v>99</v>
      </c>
      <c r="B264" s="102">
        <v>3</v>
      </c>
      <c r="C264" s="104">
        <f>B264+C263</f>
        <v>100</v>
      </c>
      <c r="D264" s="47">
        <v>8.9</v>
      </c>
      <c r="E264" s="51">
        <f>D264+E263</f>
        <v>99.800000000000011</v>
      </c>
      <c r="F264" s="13">
        <v>9.9</v>
      </c>
      <c r="G264" s="14">
        <f>F264+G263</f>
        <v>100.1</v>
      </c>
      <c r="H264" s="19">
        <v>3</v>
      </c>
      <c r="I264" s="20">
        <f>H264+I263</f>
        <v>101</v>
      </c>
      <c r="J264" s="27"/>
      <c r="K264" s="26"/>
    </row>
    <row r="265" spans="1:11">
      <c r="A265" s="4"/>
      <c r="B265" s="102"/>
      <c r="C265" s="104"/>
      <c r="D265" s="47"/>
      <c r="E265" s="51"/>
      <c r="F265" s="13"/>
      <c r="G265" s="14"/>
      <c r="H265" s="19"/>
      <c r="I265" s="20"/>
      <c r="J265" s="27"/>
      <c r="K265" s="26"/>
    </row>
    <row r="266" spans="1:11">
      <c r="A266" s="5" t="s">
        <v>92</v>
      </c>
      <c r="B266" s="105"/>
      <c r="C266" s="104"/>
      <c r="D266" s="55"/>
      <c r="E266" s="51"/>
      <c r="F266" s="13"/>
      <c r="G266" s="14"/>
      <c r="H266" s="19"/>
      <c r="I266" s="20"/>
      <c r="J266" s="27"/>
      <c r="K266" s="26"/>
    </row>
    <row r="267" spans="1:11">
      <c r="A267" s="4" t="s">
        <v>96</v>
      </c>
      <c r="B267" s="102">
        <v>8</v>
      </c>
      <c r="C267" s="104">
        <f>B267</f>
        <v>8</v>
      </c>
      <c r="D267" s="47">
        <v>0</v>
      </c>
      <c r="E267" s="51">
        <f>D267</f>
        <v>0</v>
      </c>
      <c r="F267" s="13">
        <v>5.5</v>
      </c>
      <c r="G267" s="14">
        <f>F267</f>
        <v>5.5</v>
      </c>
      <c r="H267" s="19">
        <v>9</v>
      </c>
      <c r="I267" s="20">
        <f>H267</f>
        <v>9</v>
      </c>
      <c r="J267" s="27"/>
      <c r="K267" s="26"/>
    </row>
    <row r="268" spans="1:11">
      <c r="A268" s="4" t="s">
        <v>60</v>
      </c>
      <c r="B268" s="102">
        <v>21</v>
      </c>
      <c r="C268" s="104">
        <f>B268+C267</f>
        <v>29</v>
      </c>
      <c r="D268" s="47">
        <v>12.7</v>
      </c>
      <c r="E268" s="51">
        <f>D268+E267</f>
        <v>12.7</v>
      </c>
      <c r="F268" s="13">
        <v>20.9</v>
      </c>
      <c r="G268" s="14">
        <f>F268+G267</f>
        <v>26.4</v>
      </c>
      <c r="H268" s="19">
        <v>35</v>
      </c>
      <c r="I268" s="20">
        <f>H268+I267</f>
        <v>44</v>
      </c>
      <c r="J268" s="27"/>
      <c r="K268" s="26"/>
    </row>
    <row r="269" spans="1:11">
      <c r="A269" s="4" t="s">
        <v>90</v>
      </c>
      <c r="B269" s="102">
        <v>23</v>
      </c>
      <c r="C269" s="104">
        <f>B269+C268</f>
        <v>52</v>
      </c>
      <c r="D269" s="47">
        <v>38.4</v>
      </c>
      <c r="E269" s="51">
        <f>D269+E268</f>
        <v>51.099999999999994</v>
      </c>
      <c r="F269" s="13">
        <v>22</v>
      </c>
      <c r="G269" s="14">
        <f>F269+G268</f>
        <v>48.4</v>
      </c>
      <c r="H269" s="19">
        <v>27</v>
      </c>
      <c r="I269" s="20">
        <f>H269+I268</f>
        <v>71</v>
      </c>
      <c r="J269" s="27"/>
      <c r="K269" s="26"/>
    </row>
    <row r="270" spans="1:11">
      <c r="A270" s="4" t="s">
        <v>8</v>
      </c>
      <c r="B270" s="102">
        <v>43</v>
      </c>
      <c r="C270" s="104">
        <f>B270+C269</f>
        <v>95</v>
      </c>
      <c r="D270" s="47">
        <v>32.799999999999997</v>
      </c>
      <c r="E270" s="51">
        <f>D270+E269</f>
        <v>83.899999999999991</v>
      </c>
      <c r="F270" s="13">
        <v>44</v>
      </c>
      <c r="G270" s="14">
        <f>F270+G269</f>
        <v>92.4</v>
      </c>
      <c r="H270" s="19">
        <v>25</v>
      </c>
      <c r="I270" s="20">
        <f>H270+I269</f>
        <v>96</v>
      </c>
      <c r="J270" s="27"/>
      <c r="K270" s="26"/>
    </row>
    <row r="271" spans="1:11">
      <c r="A271" s="4" t="s">
        <v>99</v>
      </c>
      <c r="B271" s="102">
        <v>5</v>
      </c>
      <c r="C271" s="104">
        <f>B271+C270</f>
        <v>100</v>
      </c>
      <c r="D271" s="47">
        <v>17</v>
      </c>
      <c r="E271" s="51">
        <f>D271+E270</f>
        <v>100.89999999999999</v>
      </c>
      <c r="F271" s="13">
        <v>7.7</v>
      </c>
      <c r="G271" s="14">
        <f>F271+G270</f>
        <v>100.10000000000001</v>
      </c>
      <c r="H271" s="19">
        <v>4</v>
      </c>
      <c r="I271" s="20">
        <f>H271+I270</f>
        <v>100</v>
      </c>
      <c r="J271" s="27"/>
      <c r="K271" s="26"/>
    </row>
    <row r="272" spans="1:11">
      <c r="A272" s="4"/>
      <c r="B272" s="102"/>
      <c r="C272" s="104"/>
      <c r="D272" s="47"/>
      <c r="E272" s="51"/>
      <c r="F272" s="13"/>
      <c r="G272" s="14"/>
      <c r="H272" s="19"/>
      <c r="I272" s="20"/>
      <c r="J272" s="27"/>
      <c r="K272" s="26"/>
    </row>
    <row r="273" spans="1:11" ht="25.5">
      <c r="A273" s="5" t="s">
        <v>93</v>
      </c>
      <c r="B273" s="105"/>
      <c r="C273" s="104"/>
      <c r="D273" s="55"/>
      <c r="E273" s="51"/>
      <c r="F273" s="13"/>
      <c r="G273" s="14"/>
      <c r="H273" s="19"/>
      <c r="I273" s="20"/>
      <c r="J273" s="27"/>
      <c r="K273" s="26"/>
    </row>
    <row r="274" spans="1:11">
      <c r="A274" s="4" t="s">
        <v>96</v>
      </c>
      <c r="B274" s="102">
        <v>5</v>
      </c>
      <c r="C274" s="104">
        <f>B274</f>
        <v>5</v>
      </c>
      <c r="D274" s="47">
        <v>0</v>
      </c>
      <c r="E274" s="51">
        <f>D274</f>
        <v>0</v>
      </c>
      <c r="F274" s="13">
        <v>3.3</v>
      </c>
      <c r="G274" s="14">
        <f>F274</f>
        <v>3.3</v>
      </c>
      <c r="H274" s="19">
        <v>8</v>
      </c>
      <c r="I274" s="20">
        <f>H274</f>
        <v>8</v>
      </c>
      <c r="J274" s="27"/>
      <c r="K274" s="26"/>
    </row>
    <row r="275" spans="1:11">
      <c r="A275" s="4" t="s">
        <v>60</v>
      </c>
      <c r="B275" s="102">
        <v>21</v>
      </c>
      <c r="C275" s="104">
        <f>B275+C274</f>
        <v>26</v>
      </c>
      <c r="D275" s="47">
        <v>42.9</v>
      </c>
      <c r="E275" s="51">
        <f>D275+E274</f>
        <v>42.9</v>
      </c>
      <c r="F275" s="13">
        <v>39.6</v>
      </c>
      <c r="G275" s="14">
        <f>F275+G274</f>
        <v>42.9</v>
      </c>
      <c r="H275" s="19">
        <v>48</v>
      </c>
      <c r="I275" s="20">
        <f>H275+I274</f>
        <v>56</v>
      </c>
      <c r="J275" s="27"/>
      <c r="K275" s="26"/>
    </row>
    <row r="276" spans="1:11">
      <c r="A276" s="4" t="s">
        <v>90</v>
      </c>
      <c r="B276" s="102">
        <v>13</v>
      </c>
      <c r="C276" s="104">
        <f>B276+C275</f>
        <v>39</v>
      </c>
      <c r="D276" s="47">
        <v>14.3</v>
      </c>
      <c r="E276" s="51">
        <f>D276+E275</f>
        <v>57.2</v>
      </c>
      <c r="F276" s="13">
        <v>17.600000000000001</v>
      </c>
      <c r="G276" s="14">
        <f>F276+G275</f>
        <v>60.5</v>
      </c>
      <c r="H276" s="19">
        <v>24</v>
      </c>
      <c r="I276" s="20">
        <f>H276+I275</f>
        <v>80</v>
      </c>
      <c r="J276" s="27"/>
      <c r="K276" s="26"/>
    </row>
    <row r="277" spans="1:11">
      <c r="A277" s="4" t="s">
        <v>8</v>
      </c>
      <c r="B277" s="102">
        <v>51</v>
      </c>
      <c r="C277" s="104">
        <f>B277+C276</f>
        <v>90</v>
      </c>
      <c r="D277" s="47">
        <v>42.9</v>
      </c>
      <c r="E277" s="51">
        <f>D277+E276</f>
        <v>100.1</v>
      </c>
      <c r="F277" s="13">
        <v>30.8</v>
      </c>
      <c r="G277" s="14">
        <f>F277+G276</f>
        <v>91.3</v>
      </c>
      <c r="H277" s="19">
        <v>20</v>
      </c>
      <c r="I277" s="20">
        <f>H277+I276</f>
        <v>100</v>
      </c>
      <c r="J277" s="27"/>
      <c r="K277" s="26"/>
    </row>
    <row r="278" spans="1:11" ht="13.5" thickBot="1">
      <c r="A278" s="4" t="s">
        <v>91</v>
      </c>
      <c r="B278" s="107">
        <v>10</v>
      </c>
      <c r="C278" s="108">
        <f>B278+C277</f>
        <v>100</v>
      </c>
      <c r="D278" s="56">
        <v>0</v>
      </c>
      <c r="E278" s="52">
        <f>D278+E277</f>
        <v>100.1</v>
      </c>
      <c r="F278" s="15">
        <v>8.8000000000000007</v>
      </c>
      <c r="G278" s="16">
        <f>F278+G277</f>
        <v>100.1</v>
      </c>
      <c r="H278" s="21">
        <v>0</v>
      </c>
      <c r="I278" s="22">
        <f>H278+I277</f>
        <v>100</v>
      </c>
      <c r="J278" s="28"/>
      <c r="K278" s="29"/>
    </row>
    <row r="279" spans="1:11" ht="13.5" thickBot="1">
      <c r="A279" s="3"/>
      <c r="B279" s="3"/>
      <c r="C279" s="3"/>
      <c r="D279" s="3"/>
      <c r="E279" s="3"/>
      <c r="F279" s="8"/>
      <c r="G279" s="9"/>
      <c r="H279" s="8"/>
      <c r="I279" s="9"/>
      <c r="J279" s="8"/>
      <c r="K279" s="9"/>
    </row>
    <row r="280" spans="1:11" ht="40.5" customHeight="1" thickBot="1">
      <c r="A280" s="5" t="s">
        <v>24</v>
      </c>
      <c r="B280" s="10">
        <f>C297/C296*100</f>
        <v>68.5</v>
      </c>
      <c r="C280" s="5"/>
      <c r="D280" s="10">
        <f>E297/E296*100</f>
        <v>65.750000000000014</v>
      </c>
      <c r="E280" s="5"/>
      <c r="F280" s="10">
        <f>G297/G296*100</f>
        <v>68.131868131868131</v>
      </c>
      <c r="G280" s="9"/>
      <c r="H280" s="10">
        <f>I297/I296*100</f>
        <v>81.094527363184071</v>
      </c>
      <c r="I280" s="9"/>
      <c r="J280" s="10">
        <f>K297/K296*100</f>
        <v>57.14</v>
      </c>
      <c r="K280" s="9"/>
    </row>
    <row r="281" spans="1:11" hidden="1">
      <c r="A281" s="3"/>
      <c r="B281" s="3"/>
      <c r="C281" s="9">
        <v>100</v>
      </c>
      <c r="D281" s="3"/>
      <c r="E281" s="9">
        <v>5</v>
      </c>
      <c r="F281" s="8"/>
      <c r="G281" s="9">
        <v>47</v>
      </c>
      <c r="H281" s="8"/>
      <c r="I281" s="9">
        <v>48</v>
      </c>
      <c r="J281" s="8"/>
      <c r="K281" s="9">
        <v>169</v>
      </c>
    </row>
    <row r="282" spans="1:11" hidden="1">
      <c r="A282" s="5"/>
      <c r="B282" s="5"/>
      <c r="C282" s="9">
        <f>B246*C$281/100</f>
        <v>4</v>
      </c>
      <c r="D282" s="5"/>
      <c r="E282" s="9">
        <f>D246*E$281/100</f>
        <v>0.14000000000000001</v>
      </c>
      <c r="F282" s="8"/>
      <c r="G282" s="9">
        <f>F246*G$281/100</f>
        <v>1.5509999999999999</v>
      </c>
      <c r="H282" s="8"/>
      <c r="I282" s="9">
        <f>H246*I$281/100</f>
        <v>4.8</v>
      </c>
      <c r="J282" s="8"/>
      <c r="K282" s="9">
        <f>J246*K$281/100</f>
        <v>24.150099999999998</v>
      </c>
    </row>
    <row r="283" spans="1:11" hidden="1">
      <c r="A283" s="4"/>
      <c r="B283" s="4"/>
      <c r="C283" s="9">
        <f>B247*C$281/100</f>
        <v>22</v>
      </c>
      <c r="D283" s="4"/>
      <c r="E283" s="9">
        <f>D247*E$281/100</f>
        <v>1.43</v>
      </c>
      <c r="F283" s="8"/>
      <c r="G283" s="9">
        <f>F247*G$281/100</f>
        <v>12.925000000000001</v>
      </c>
      <c r="H283" s="8"/>
      <c r="I283" s="9">
        <f>H247*I$281/100</f>
        <v>20.16</v>
      </c>
      <c r="J283" s="8"/>
      <c r="K283" s="9">
        <f>J247*K$281/100</f>
        <v>48.283299999999997</v>
      </c>
    </row>
    <row r="284" spans="1:11" hidden="1">
      <c r="A284" s="4"/>
      <c r="B284" s="4"/>
      <c r="C284" s="9">
        <f>B248*C$281/100</f>
        <v>48</v>
      </c>
      <c r="D284" s="4"/>
      <c r="E284" s="9">
        <f>D248*E$281/100</f>
        <v>1.855</v>
      </c>
      <c r="F284" s="8"/>
      <c r="G284" s="9">
        <f>F248*G$281/100</f>
        <v>21.714000000000002</v>
      </c>
      <c r="H284" s="8"/>
      <c r="I284" s="9">
        <f>H248*I$281/100</f>
        <v>20.16</v>
      </c>
      <c r="J284" s="8"/>
      <c r="K284" s="9">
        <f>J248*K$281/100</f>
        <v>60.349899999999998</v>
      </c>
    </row>
    <row r="285" spans="1:11" hidden="1">
      <c r="C285" s="9">
        <f>B249*C$281/100</f>
        <v>23</v>
      </c>
      <c r="E285" s="9">
        <f>D249*E$281/100</f>
        <v>0.71499999999999997</v>
      </c>
      <c r="F285" s="9"/>
      <c r="G285" s="9">
        <f>F249*G$281/100</f>
        <v>7.2380000000000004</v>
      </c>
      <c r="H285" s="9"/>
      <c r="I285" s="9">
        <f>H249*I$281/100</f>
        <v>1.44</v>
      </c>
      <c r="J285" s="9"/>
      <c r="K285" s="9">
        <f>J249*K$281/100</f>
        <v>36.216700000000003</v>
      </c>
    </row>
    <row r="286" spans="1:11" hidden="1">
      <c r="C286" s="9">
        <f>B250*C$281/100</f>
        <v>3</v>
      </c>
      <c r="E286" s="9">
        <f>D250*E$281/100</f>
        <v>0.86</v>
      </c>
      <c r="F286" s="9"/>
      <c r="G286" s="9">
        <f>F250*G$281/100</f>
        <v>3.6190000000000002</v>
      </c>
      <c r="H286" s="9"/>
      <c r="I286" s="9">
        <f>H250*I$281/100</f>
        <v>1.92</v>
      </c>
      <c r="J286" s="9"/>
      <c r="K286" s="9">
        <f>J250*K$281/100</f>
        <v>0</v>
      </c>
    </row>
    <row r="287" spans="1:11" hidden="1">
      <c r="C287" s="9"/>
      <c r="E287" s="9"/>
      <c r="F287" s="9"/>
      <c r="G287" s="9"/>
      <c r="H287" s="9"/>
      <c r="I287" s="9"/>
      <c r="J287" s="9"/>
      <c r="K287" s="9"/>
    </row>
    <row r="288" spans="1:11" hidden="1">
      <c r="C288" s="9"/>
      <c r="E288" s="9"/>
      <c r="F288" s="9"/>
      <c r="G288" s="9"/>
      <c r="H288" s="9"/>
      <c r="I288" s="9"/>
      <c r="J288" s="9"/>
      <c r="K288" s="9"/>
    </row>
    <row r="289" spans="1:11" hidden="1">
      <c r="C289" s="9"/>
      <c r="E289" s="9"/>
      <c r="F289" s="9"/>
      <c r="G289" s="9"/>
      <c r="H289" s="9"/>
      <c r="I289" s="9"/>
      <c r="J289" s="9"/>
      <c r="K289" s="9"/>
    </row>
    <row r="290" spans="1:11" hidden="1">
      <c r="C290" s="9">
        <f>B253*C$281/100</f>
        <v>12</v>
      </c>
      <c r="E290" s="9">
        <f>D253*E$281/100</f>
        <v>0</v>
      </c>
      <c r="F290" s="9"/>
      <c r="G290" s="9">
        <f>F253*G$281/100</f>
        <v>4.6530000000000005</v>
      </c>
      <c r="H290" s="9"/>
      <c r="I290" s="9">
        <f>H253*I$281/100</f>
        <v>6.24</v>
      </c>
      <c r="J290" s="9"/>
      <c r="K290" s="9">
        <f>J253*K$281/100</f>
        <v>72.428571428571416</v>
      </c>
    </row>
    <row r="291" spans="1:11" hidden="1">
      <c r="C291" s="9">
        <f>B254*C$281/100</f>
        <v>38</v>
      </c>
      <c r="E291" s="9">
        <f>D254*E$281/100</f>
        <v>1.145</v>
      </c>
      <c r="F291" s="9"/>
      <c r="G291" s="9">
        <f>F254*G$281/100</f>
        <v>17.577999999999999</v>
      </c>
      <c r="H291" s="9"/>
      <c r="I291" s="9">
        <f>H254*I$281/100</f>
        <v>28.32</v>
      </c>
      <c r="J291" s="9"/>
      <c r="K291" s="9">
        <f>J254*K$281/100</f>
        <v>48.285714285714285</v>
      </c>
    </row>
    <row r="292" spans="1:11" hidden="1">
      <c r="C292" s="9">
        <f>B255*C$281/100</f>
        <v>29</v>
      </c>
      <c r="E292" s="9">
        <f>D255*E$281/100</f>
        <v>2.145</v>
      </c>
      <c r="F292" s="9"/>
      <c r="G292" s="9">
        <f>F255*G$281/100</f>
        <v>11.891000000000002</v>
      </c>
      <c r="H292" s="9"/>
      <c r="I292" s="9">
        <f>H255*I$281/100</f>
        <v>9.6</v>
      </c>
      <c r="J292" s="9"/>
      <c r="K292" s="9">
        <f>J255*K$281/100</f>
        <v>36.214285714285708</v>
      </c>
    </row>
    <row r="293" spans="1:11" hidden="1">
      <c r="C293" s="9">
        <f>B256*C$281/100</f>
        <v>19</v>
      </c>
      <c r="E293" s="9">
        <f>D256*E$281/100</f>
        <v>1.2150000000000001</v>
      </c>
      <c r="F293" s="9"/>
      <c r="G293" s="9">
        <f>F256*G$281/100</f>
        <v>10.857000000000001</v>
      </c>
      <c r="H293" s="9"/>
      <c r="I293" s="9">
        <f>H256*I$281/100</f>
        <v>3.84</v>
      </c>
      <c r="J293" s="9"/>
      <c r="K293" s="9">
        <f>J256*K$281/100</f>
        <v>12.071428571428571</v>
      </c>
    </row>
    <row r="294" spans="1:11" hidden="1">
      <c r="C294" s="9">
        <f>B257*C$281/100</f>
        <v>2</v>
      </c>
      <c r="E294" s="9">
        <f>D257*E$281/100</f>
        <v>0.495</v>
      </c>
      <c r="F294" s="9"/>
      <c r="G294" s="9">
        <f>F257*G$281/100</f>
        <v>2.0680000000000001</v>
      </c>
      <c r="H294" s="9"/>
      <c r="I294" s="9">
        <f>H257*I$281/100</f>
        <v>0</v>
      </c>
      <c r="J294" s="9"/>
      <c r="K294" s="9">
        <f>J257*K$281/100</f>
        <v>0</v>
      </c>
    </row>
    <row r="295" spans="1:11" hidden="1">
      <c r="C295" s="9"/>
      <c r="E295" s="9"/>
      <c r="F295" s="9"/>
      <c r="G295" s="9"/>
      <c r="H295" s="9"/>
      <c r="I295" s="9"/>
      <c r="J295" s="9"/>
      <c r="K295" s="9"/>
    </row>
    <row r="296" spans="1:11" hidden="1">
      <c r="C296" s="9">
        <f>SUM(C282:C294)</f>
        <v>200</v>
      </c>
      <c r="E296" s="9">
        <f>SUM(E282:E294)</f>
        <v>9.9999999999999982</v>
      </c>
      <c r="F296" s="9"/>
      <c r="G296" s="9">
        <f>SUM(G282:G294)</f>
        <v>94.094000000000008</v>
      </c>
      <c r="H296" s="9"/>
      <c r="I296" s="9">
        <f>SUM(I282:I294)</f>
        <v>96.48</v>
      </c>
      <c r="J296" s="9"/>
      <c r="K296" s="9">
        <f>SUM(K282:K294)</f>
        <v>338</v>
      </c>
    </row>
    <row r="297" spans="1:11" hidden="1">
      <c r="C297" s="9">
        <f>C283+C284+C291+C292</f>
        <v>137</v>
      </c>
      <c r="E297" s="9">
        <f>E283+E284+E291+E292</f>
        <v>6.5749999999999993</v>
      </c>
      <c r="F297" s="9"/>
      <c r="G297" s="9">
        <f>G283+G284+G291+G292</f>
        <v>64.108000000000004</v>
      </c>
      <c r="H297" s="9"/>
      <c r="I297" s="9">
        <f>I283+I284+I291+I292</f>
        <v>78.239999999999995</v>
      </c>
      <c r="J297" s="9"/>
      <c r="K297" s="9">
        <f>K283+K284+K291+K292</f>
        <v>193.13319999999999</v>
      </c>
    </row>
    <row r="298" spans="1:11" hidden="1"/>
    <row r="300" spans="1:11">
      <c r="A300" s="126" t="s">
        <v>105</v>
      </c>
    </row>
    <row r="303" spans="1:11">
      <c r="I303" s="9"/>
    </row>
    <row r="304" spans="1:11">
      <c r="I304" s="9"/>
      <c r="J304" s="9"/>
    </row>
    <row r="305" spans="9:10">
      <c r="I305" s="9"/>
      <c r="J305" s="9"/>
    </row>
    <row r="306" spans="9:10">
      <c r="I306" s="9"/>
      <c r="J306" s="9"/>
    </row>
  </sheetData>
  <mergeCells count="6">
    <mergeCell ref="A1:K1"/>
    <mergeCell ref="F2:G2"/>
    <mergeCell ref="H2:I2"/>
    <mergeCell ref="J2:K2"/>
    <mergeCell ref="D2:E2"/>
    <mergeCell ref="B2:C2"/>
  </mergeCells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6"/>
  <sheetViews>
    <sheetView zoomScaleNormal="100" workbookViewId="0">
      <selection sqref="A1:K1"/>
    </sheetView>
  </sheetViews>
  <sheetFormatPr defaultRowHeight="12.75"/>
  <cols>
    <col min="1" max="1" width="45.85546875" customWidth="1"/>
    <col min="2" max="3" width="13.140625" customWidth="1"/>
    <col min="4" max="4" width="10.7109375" style="1" customWidth="1"/>
    <col min="5" max="5" width="10.85546875" style="1" customWidth="1"/>
    <col min="6" max="6" width="9.85546875" style="1" customWidth="1"/>
    <col min="7" max="7" width="9.28515625" style="1" customWidth="1"/>
    <col min="8" max="8" width="10.28515625" style="1" customWidth="1"/>
    <col min="9" max="9" width="9.42578125" style="1" customWidth="1"/>
    <col min="10" max="10" width="9.28515625" style="1" customWidth="1"/>
    <col min="11" max="11" width="9.140625" style="1" customWidth="1"/>
  </cols>
  <sheetData>
    <row r="1" spans="1:11" ht="35.25" customHeight="1" thickBot="1">
      <c r="A1" s="133" t="s">
        <v>102</v>
      </c>
      <c r="B1" s="134"/>
      <c r="C1" s="134"/>
      <c r="D1" s="134"/>
      <c r="E1" s="134"/>
      <c r="F1" s="135"/>
      <c r="G1" s="135"/>
      <c r="H1" s="135"/>
      <c r="I1" s="135"/>
      <c r="J1" s="135"/>
      <c r="K1" s="135"/>
    </row>
    <row r="2" spans="1:11" ht="18">
      <c r="A2" s="7"/>
      <c r="B2" s="140">
        <v>2010</v>
      </c>
      <c r="C2" s="141"/>
      <c r="D2" s="138">
        <v>2009</v>
      </c>
      <c r="E2" s="139"/>
      <c r="F2" s="127">
        <v>2008</v>
      </c>
      <c r="G2" s="128"/>
      <c r="H2" s="129">
        <v>2007</v>
      </c>
      <c r="I2" s="130"/>
      <c r="J2" s="136">
        <v>2005</v>
      </c>
      <c r="K2" s="137"/>
    </row>
    <row r="3" spans="1:11" ht="24" customHeight="1">
      <c r="B3" s="100" t="str">
        <f>D3</f>
        <v>As a percentage</v>
      </c>
      <c r="C3" s="101" t="str">
        <f>E3</f>
        <v>Less than Ogive</v>
      </c>
      <c r="D3" s="43" t="str">
        <f>F3</f>
        <v>As a percentage</v>
      </c>
      <c r="E3" s="44" t="str">
        <f>G3</f>
        <v>Less than Ogive</v>
      </c>
      <c r="F3" s="11" t="s">
        <v>25</v>
      </c>
      <c r="G3" s="12" t="s">
        <v>101</v>
      </c>
      <c r="H3" s="17" t="s">
        <v>25</v>
      </c>
      <c r="I3" s="18" t="s">
        <v>101</v>
      </c>
      <c r="J3" s="23" t="s">
        <v>25</v>
      </c>
      <c r="K3" s="24" t="s">
        <v>101</v>
      </c>
    </row>
    <row r="4" spans="1:11">
      <c r="A4" s="3" t="s">
        <v>0</v>
      </c>
      <c r="B4" s="102"/>
      <c r="C4" s="103"/>
      <c r="D4" s="47"/>
      <c r="E4" s="48"/>
      <c r="F4" s="13"/>
      <c r="G4" s="14"/>
      <c r="H4" s="19"/>
      <c r="I4" s="20"/>
      <c r="J4" s="25"/>
      <c r="K4" s="26"/>
    </row>
    <row r="5" spans="1:11">
      <c r="A5" s="4" t="s">
        <v>53</v>
      </c>
      <c r="B5" s="102"/>
      <c r="C5" s="103"/>
      <c r="D5" s="47"/>
      <c r="E5" s="48"/>
      <c r="F5" s="13"/>
      <c r="G5" s="14"/>
      <c r="H5" s="19"/>
      <c r="I5" s="20"/>
      <c r="J5" s="25"/>
      <c r="K5" s="26"/>
    </row>
    <row r="6" spans="1:11">
      <c r="A6" s="4" t="s">
        <v>54</v>
      </c>
      <c r="B6" s="102"/>
      <c r="C6" s="103"/>
      <c r="D6" s="47"/>
      <c r="E6" s="48"/>
      <c r="F6" s="13"/>
      <c r="G6" s="14"/>
      <c r="H6" s="19"/>
      <c r="I6" s="20"/>
      <c r="J6" s="25"/>
      <c r="K6" s="26"/>
    </row>
    <row r="7" spans="1:11">
      <c r="A7" s="4" t="s">
        <v>26</v>
      </c>
      <c r="B7" s="102"/>
      <c r="C7" s="103"/>
      <c r="D7" s="47"/>
      <c r="E7" s="48"/>
      <c r="F7" s="13"/>
      <c r="G7" s="14"/>
      <c r="H7" s="19"/>
      <c r="I7" s="20"/>
      <c r="J7" s="25"/>
      <c r="K7" s="26"/>
    </row>
    <row r="8" spans="1:11">
      <c r="A8" s="4" t="s">
        <v>27</v>
      </c>
      <c r="B8" s="102"/>
      <c r="C8" s="103"/>
      <c r="D8" s="47"/>
      <c r="E8" s="48"/>
      <c r="F8" s="13"/>
      <c r="G8" s="14"/>
      <c r="H8" s="19"/>
      <c r="I8" s="20"/>
      <c r="J8" s="25"/>
      <c r="K8" s="26"/>
    </row>
    <row r="9" spans="1:11">
      <c r="A9" s="4" t="s">
        <v>28</v>
      </c>
      <c r="B9" s="102">
        <v>13.3</v>
      </c>
      <c r="C9" s="103"/>
      <c r="D9" s="47"/>
      <c r="E9" s="48"/>
      <c r="F9" s="13">
        <v>13.6</v>
      </c>
      <c r="G9" s="14"/>
      <c r="H9" s="19">
        <v>10</v>
      </c>
      <c r="I9" s="20"/>
      <c r="J9" s="25"/>
      <c r="K9" s="26"/>
    </row>
    <row r="10" spans="1:11">
      <c r="A10" s="4" t="s">
        <v>29</v>
      </c>
      <c r="B10" s="102">
        <v>6.7</v>
      </c>
      <c r="C10" s="103"/>
      <c r="D10" s="47"/>
      <c r="E10" s="48"/>
      <c r="F10" s="13"/>
      <c r="G10" s="14"/>
      <c r="H10" s="19">
        <v>10</v>
      </c>
      <c r="I10" s="20"/>
      <c r="J10" s="25"/>
      <c r="K10" s="26"/>
    </row>
    <row r="11" spans="1:11">
      <c r="A11" s="4" t="s">
        <v>30</v>
      </c>
      <c r="B11" s="102">
        <v>26.7</v>
      </c>
      <c r="C11" s="103"/>
      <c r="D11" s="47">
        <v>9.5</v>
      </c>
      <c r="E11" s="48"/>
      <c r="F11" s="13">
        <v>13.6</v>
      </c>
      <c r="G11" s="14"/>
      <c r="H11" s="19">
        <v>24</v>
      </c>
      <c r="I11" s="20"/>
      <c r="J11" s="25"/>
      <c r="K11" s="26"/>
    </row>
    <row r="12" spans="1:11">
      <c r="A12" s="4" t="s">
        <v>31</v>
      </c>
      <c r="B12" s="102"/>
      <c r="C12" s="103"/>
      <c r="D12" s="47">
        <v>4.8</v>
      </c>
      <c r="E12" s="48"/>
      <c r="F12" s="13">
        <v>4.5</v>
      </c>
      <c r="G12" s="14"/>
      <c r="H12" s="19"/>
      <c r="I12" s="20"/>
      <c r="J12" s="25"/>
      <c r="K12" s="26"/>
    </row>
    <row r="13" spans="1:11">
      <c r="A13" s="4" t="s">
        <v>32</v>
      </c>
      <c r="B13" s="102"/>
      <c r="C13" s="103"/>
      <c r="D13" s="47"/>
      <c r="E13" s="48"/>
      <c r="F13" s="13">
        <v>9.1</v>
      </c>
      <c r="G13" s="14"/>
      <c r="H13" s="19">
        <v>5</v>
      </c>
      <c r="I13" s="20"/>
      <c r="J13" s="25"/>
      <c r="K13" s="26"/>
    </row>
    <row r="14" spans="1:11">
      <c r="A14" s="4" t="s">
        <v>33</v>
      </c>
      <c r="B14" s="102"/>
      <c r="C14" s="103"/>
      <c r="D14" s="47">
        <v>19</v>
      </c>
      <c r="E14" s="48"/>
      <c r="F14" s="13">
        <v>13.6</v>
      </c>
      <c r="G14" s="14"/>
      <c r="H14" s="19">
        <v>10</v>
      </c>
      <c r="I14" s="20"/>
      <c r="J14" s="25">
        <v>28.57</v>
      </c>
      <c r="K14" s="26"/>
    </row>
    <row r="15" spans="1:11">
      <c r="A15" s="4" t="s">
        <v>34</v>
      </c>
      <c r="B15" s="102"/>
      <c r="C15" s="103"/>
      <c r="D15" s="47"/>
      <c r="E15" s="48"/>
      <c r="F15" s="13"/>
      <c r="G15" s="14"/>
      <c r="H15" s="19"/>
      <c r="I15" s="20"/>
      <c r="J15" s="25"/>
      <c r="K15" s="26"/>
    </row>
    <row r="16" spans="1:11">
      <c r="A16" s="4" t="s">
        <v>35</v>
      </c>
      <c r="B16" s="102"/>
      <c r="C16" s="103"/>
      <c r="D16" s="47">
        <v>4.8</v>
      </c>
      <c r="E16" s="48"/>
      <c r="F16" s="13"/>
      <c r="G16" s="14"/>
      <c r="H16" s="19"/>
      <c r="I16" s="20"/>
      <c r="J16" s="25">
        <v>7.14</v>
      </c>
      <c r="K16" s="26"/>
    </row>
    <row r="17" spans="1:11">
      <c r="A17" s="4" t="s">
        <v>36</v>
      </c>
      <c r="B17" s="102">
        <v>6.7</v>
      </c>
      <c r="C17" s="103"/>
      <c r="D17" s="47">
        <v>9.5</v>
      </c>
      <c r="E17" s="48"/>
      <c r="F17" s="13">
        <v>4.5</v>
      </c>
      <c r="G17" s="14"/>
      <c r="H17" s="19">
        <v>10</v>
      </c>
      <c r="I17" s="20"/>
      <c r="J17" s="25">
        <v>15.97</v>
      </c>
      <c r="K17" s="26"/>
    </row>
    <row r="18" spans="1:11">
      <c r="A18" s="4" t="s">
        <v>37</v>
      </c>
      <c r="B18" s="102">
        <v>6.7</v>
      </c>
      <c r="C18" s="103"/>
      <c r="D18" s="47">
        <v>4.8</v>
      </c>
      <c r="E18" s="48"/>
      <c r="F18" s="13">
        <v>4.5</v>
      </c>
      <c r="G18" s="14"/>
      <c r="H18" s="19">
        <v>5</v>
      </c>
      <c r="I18" s="20"/>
      <c r="J18" s="25">
        <v>4</v>
      </c>
      <c r="K18" s="26"/>
    </row>
    <row r="19" spans="1:11">
      <c r="A19" s="4" t="s">
        <v>38</v>
      </c>
      <c r="B19" s="102"/>
      <c r="C19" s="103"/>
      <c r="D19" s="47"/>
      <c r="E19" s="48"/>
      <c r="F19" s="13">
        <v>2.1</v>
      </c>
      <c r="G19" s="14"/>
      <c r="H19" s="19"/>
      <c r="I19" s="20"/>
      <c r="J19" s="25"/>
      <c r="K19" s="26"/>
    </row>
    <row r="20" spans="1:11">
      <c r="A20" s="4" t="s">
        <v>39</v>
      </c>
      <c r="B20" s="102"/>
      <c r="C20" s="103"/>
      <c r="D20" s="47"/>
      <c r="E20" s="48"/>
      <c r="F20" s="13"/>
      <c r="G20" s="14"/>
      <c r="H20" s="19"/>
      <c r="I20" s="20"/>
      <c r="J20" s="25">
        <v>7.14</v>
      </c>
      <c r="K20" s="26"/>
    </row>
    <row r="21" spans="1:11">
      <c r="A21" s="4" t="s">
        <v>40</v>
      </c>
      <c r="B21" s="102">
        <v>6.7</v>
      </c>
      <c r="C21" s="103"/>
      <c r="D21" s="47">
        <v>9.5</v>
      </c>
      <c r="E21" s="48"/>
      <c r="F21" s="13">
        <v>9.1</v>
      </c>
      <c r="G21" s="14"/>
      <c r="H21" s="19"/>
      <c r="I21" s="20"/>
      <c r="J21" s="25">
        <v>2</v>
      </c>
      <c r="K21" s="26"/>
    </row>
    <row r="22" spans="1:11">
      <c r="A22" s="4" t="s">
        <v>41</v>
      </c>
      <c r="B22" s="102"/>
      <c r="C22" s="103"/>
      <c r="D22" s="47"/>
      <c r="E22" s="48"/>
      <c r="F22" s="13"/>
      <c r="G22" s="14"/>
      <c r="H22" s="19"/>
      <c r="I22" s="20"/>
      <c r="J22" s="25"/>
      <c r="K22" s="26"/>
    </row>
    <row r="23" spans="1:11">
      <c r="A23" s="4" t="s">
        <v>42</v>
      </c>
      <c r="B23" s="102"/>
      <c r="C23" s="103"/>
      <c r="D23" s="47">
        <v>4.8</v>
      </c>
      <c r="E23" s="48"/>
      <c r="F23" s="13"/>
      <c r="G23" s="14"/>
      <c r="H23" s="19"/>
      <c r="I23" s="20"/>
      <c r="J23" s="25"/>
      <c r="K23" s="26"/>
    </row>
    <row r="24" spans="1:11">
      <c r="A24" s="4" t="s">
        <v>43</v>
      </c>
      <c r="B24" s="102"/>
      <c r="C24" s="103"/>
      <c r="D24" s="47"/>
      <c r="E24" s="48"/>
      <c r="F24" s="13"/>
      <c r="G24" s="14"/>
      <c r="H24" s="19"/>
      <c r="I24" s="20"/>
      <c r="J24" s="25"/>
      <c r="K24" s="26"/>
    </row>
    <row r="25" spans="1:11">
      <c r="A25" s="4" t="s">
        <v>44</v>
      </c>
      <c r="B25" s="102"/>
      <c r="C25" s="103"/>
      <c r="D25" s="47"/>
      <c r="E25" s="48"/>
      <c r="F25" s="13">
        <v>4.5</v>
      </c>
      <c r="G25" s="14"/>
      <c r="H25" s="19">
        <v>5</v>
      </c>
      <c r="I25" s="20"/>
      <c r="J25" s="25"/>
      <c r="K25" s="26"/>
    </row>
    <row r="26" spans="1:11">
      <c r="A26" s="4" t="s">
        <v>45</v>
      </c>
      <c r="B26" s="102"/>
      <c r="C26" s="103"/>
      <c r="D26" s="47">
        <v>4.8</v>
      </c>
      <c r="E26" s="48"/>
      <c r="F26" s="13"/>
      <c r="G26" s="14"/>
      <c r="H26" s="19">
        <v>5</v>
      </c>
      <c r="I26" s="20"/>
      <c r="J26" s="25"/>
      <c r="K26" s="26"/>
    </row>
    <row r="27" spans="1:11">
      <c r="A27" s="4" t="s">
        <v>46</v>
      </c>
      <c r="B27" s="102"/>
      <c r="C27" s="103"/>
      <c r="D27" s="47"/>
      <c r="E27" s="48"/>
      <c r="F27" s="13"/>
      <c r="G27" s="14"/>
      <c r="H27" s="19"/>
      <c r="I27" s="20"/>
      <c r="J27" s="25"/>
      <c r="K27" s="26"/>
    </row>
    <row r="28" spans="1:11">
      <c r="A28" s="4" t="s">
        <v>47</v>
      </c>
      <c r="B28" s="102">
        <v>33.299999999999997</v>
      </c>
      <c r="C28" s="103"/>
      <c r="D28" s="47">
        <v>28.6</v>
      </c>
      <c r="E28" s="48"/>
      <c r="F28" s="13">
        <v>22.7</v>
      </c>
      <c r="G28" s="14"/>
      <c r="H28" s="19">
        <v>19</v>
      </c>
      <c r="I28" s="20"/>
      <c r="J28" s="25">
        <v>28.57</v>
      </c>
      <c r="K28" s="26"/>
    </row>
    <row r="29" spans="1:11">
      <c r="A29" s="3"/>
      <c r="B29" s="102"/>
      <c r="C29" s="103"/>
      <c r="D29" s="47"/>
      <c r="E29" s="48"/>
      <c r="F29" s="13"/>
      <c r="G29" s="14"/>
      <c r="H29" s="19"/>
      <c r="I29" s="20"/>
      <c r="J29" s="25"/>
      <c r="K29" s="26"/>
    </row>
    <row r="30" spans="1:11">
      <c r="A30" s="3" t="s">
        <v>1</v>
      </c>
      <c r="B30" s="102"/>
      <c r="C30" s="103"/>
      <c r="D30" s="47"/>
      <c r="E30" s="48"/>
      <c r="F30" s="13"/>
      <c r="G30" s="14"/>
      <c r="H30" s="19"/>
      <c r="I30" s="20"/>
      <c r="J30" s="25"/>
      <c r="K30" s="26"/>
    </row>
    <row r="31" spans="1:11">
      <c r="A31" s="4" t="s">
        <v>100</v>
      </c>
      <c r="B31" s="102">
        <v>20</v>
      </c>
      <c r="C31" s="103">
        <f>B31</f>
        <v>20</v>
      </c>
      <c r="D31" s="47">
        <v>42.9</v>
      </c>
      <c r="E31" s="48">
        <f>D31</f>
        <v>42.9</v>
      </c>
      <c r="F31" s="13">
        <v>54.5</v>
      </c>
      <c r="G31" s="14">
        <f>F31</f>
        <v>54.5</v>
      </c>
      <c r="H31" s="19">
        <v>33</v>
      </c>
      <c r="I31" s="20">
        <f>H31</f>
        <v>33</v>
      </c>
      <c r="J31" s="27">
        <v>61</v>
      </c>
      <c r="K31" s="26">
        <f>J31</f>
        <v>61</v>
      </c>
    </row>
    <row r="32" spans="1:11">
      <c r="A32" s="4" t="s">
        <v>52</v>
      </c>
      <c r="B32" s="102">
        <v>46.7</v>
      </c>
      <c r="C32" s="103">
        <f>C31+B32</f>
        <v>66.7</v>
      </c>
      <c r="D32" s="47">
        <v>33.299999999999997</v>
      </c>
      <c r="E32" s="48">
        <f>E31+D32</f>
        <v>76.199999999999989</v>
      </c>
      <c r="F32" s="13">
        <v>13.6</v>
      </c>
      <c r="G32" s="14">
        <f>G31+F32</f>
        <v>68.099999999999994</v>
      </c>
      <c r="H32" s="19">
        <v>33</v>
      </c>
      <c r="I32" s="20">
        <f>I31+H32</f>
        <v>66</v>
      </c>
      <c r="J32" s="27">
        <v>23</v>
      </c>
      <c r="K32" s="26">
        <f>K31+J32</f>
        <v>84</v>
      </c>
    </row>
    <row r="33" spans="1:11">
      <c r="A33" s="4" t="s">
        <v>48</v>
      </c>
      <c r="B33" s="102">
        <v>6.7</v>
      </c>
      <c r="C33" s="103">
        <f>C32+B33</f>
        <v>73.400000000000006</v>
      </c>
      <c r="D33" s="47">
        <v>9.5</v>
      </c>
      <c r="E33" s="48">
        <f>E32+D33</f>
        <v>85.699999999999989</v>
      </c>
      <c r="F33" s="13">
        <v>18.2</v>
      </c>
      <c r="G33" s="14">
        <f>G32+F33</f>
        <v>86.3</v>
      </c>
      <c r="H33" s="19">
        <v>10</v>
      </c>
      <c r="I33" s="20">
        <f>I32+H33</f>
        <v>76</v>
      </c>
      <c r="J33" s="27">
        <v>10</v>
      </c>
      <c r="K33" s="26">
        <f>K32+J33</f>
        <v>94</v>
      </c>
    </row>
    <row r="34" spans="1:11">
      <c r="A34" s="4" t="s">
        <v>49</v>
      </c>
      <c r="B34" s="102">
        <v>6.7</v>
      </c>
      <c r="C34" s="103">
        <f>C33+B34</f>
        <v>80.100000000000009</v>
      </c>
      <c r="D34" s="47">
        <v>14.3</v>
      </c>
      <c r="E34" s="48">
        <f>E33+D34</f>
        <v>99.999999999999986</v>
      </c>
      <c r="F34" s="13">
        <v>9.1</v>
      </c>
      <c r="G34" s="14">
        <f>G33+F34</f>
        <v>95.399999999999991</v>
      </c>
      <c r="H34" s="19">
        <v>5</v>
      </c>
      <c r="I34" s="20">
        <f>I33+H34</f>
        <v>81</v>
      </c>
      <c r="J34" s="27">
        <v>2.5</v>
      </c>
      <c r="K34" s="26">
        <f>K33+J34</f>
        <v>96.5</v>
      </c>
    </row>
    <row r="35" spans="1:11">
      <c r="A35" s="4" t="s">
        <v>50</v>
      </c>
      <c r="B35" s="102">
        <v>6.7</v>
      </c>
      <c r="C35" s="103">
        <f>C34+B35</f>
        <v>86.800000000000011</v>
      </c>
      <c r="D35" s="47">
        <v>0</v>
      </c>
      <c r="E35" s="48">
        <f>E34+D35</f>
        <v>99.999999999999986</v>
      </c>
      <c r="F35" s="13">
        <v>0</v>
      </c>
      <c r="G35" s="14">
        <f>G34+F35</f>
        <v>95.399999999999991</v>
      </c>
      <c r="H35" s="19">
        <v>14</v>
      </c>
      <c r="I35" s="20">
        <f>I34+H35</f>
        <v>95</v>
      </c>
      <c r="J35" s="27">
        <v>3.1</v>
      </c>
      <c r="K35" s="26">
        <f>K34+J35</f>
        <v>99.6</v>
      </c>
    </row>
    <row r="36" spans="1:11">
      <c r="A36" s="4" t="s">
        <v>51</v>
      </c>
      <c r="B36" s="102">
        <v>13.3</v>
      </c>
      <c r="C36" s="103">
        <f>C35+B36</f>
        <v>100.10000000000001</v>
      </c>
      <c r="D36" s="47">
        <v>0</v>
      </c>
      <c r="E36" s="48">
        <f>E35+D36</f>
        <v>99.999999999999986</v>
      </c>
      <c r="F36" s="13">
        <v>4.5</v>
      </c>
      <c r="G36" s="14">
        <f>G35+F36</f>
        <v>99.899999999999991</v>
      </c>
      <c r="H36" s="19">
        <v>5</v>
      </c>
      <c r="I36" s="20">
        <f>I35+H36</f>
        <v>100</v>
      </c>
      <c r="J36" s="27">
        <v>1</v>
      </c>
      <c r="K36" s="26">
        <f>K35+J36</f>
        <v>100.6</v>
      </c>
    </row>
    <row r="37" spans="1:11">
      <c r="A37" s="2"/>
      <c r="B37" s="102"/>
      <c r="C37" s="103"/>
      <c r="D37" s="47"/>
      <c r="E37" s="48"/>
      <c r="F37" s="13"/>
      <c r="G37" s="14"/>
      <c r="H37" s="19"/>
      <c r="I37" s="20"/>
      <c r="J37" s="27"/>
      <c r="K37" s="26"/>
    </row>
    <row r="38" spans="1:11" ht="25.5">
      <c r="A38" s="5" t="s">
        <v>2</v>
      </c>
      <c r="B38" s="105"/>
      <c r="C38" s="111"/>
      <c r="D38" s="55"/>
      <c r="E38" s="60"/>
      <c r="F38" s="13"/>
      <c r="G38" s="14"/>
      <c r="H38" s="19"/>
      <c r="I38" s="20"/>
      <c r="J38" s="27"/>
      <c r="K38" s="26"/>
    </row>
    <row r="39" spans="1:11">
      <c r="A39" s="4">
        <v>1</v>
      </c>
      <c r="B39" s="102"/>
      <c r="C39" s="104">
        <f>B39</f>
        <v>0</v>
      </c>
      <c r="D39" s="47">
        <v>4.8</v>
      </c>
      <c r="E39" s="51">
        <f>D39</f>
        <v>4.8</v>
      </c>
      <c r="F39" s="13">
        <v>4.5</v>
      </c>
      <c r="G39" s="14">
        <f>F39</f>
        <v>4.5</v>
      </c>
      <c r="H39" s="19">
        <v>5</v>
      </c>
      <c r="I39" s="20">
        <f>H39</f>
        <v>5</v>
      </c>
      <c r="J39" s="27">
        <v>13.33</v>
      </c>
      <c r="K39" s="26">
        <f>J39</f>
        <v>13.33</v>
      </c>
    </row>
    <row r="40" spans="1:11">
      <c r="A40" s="4">
        <v>2</v>
      </c>
      <c r="B40" s="102">
        <v>20</v>
      </c>
      <c r="C40" s="104">
        <f>C39+B40</f>
        <v>20</v>
      </c>
      <c r="D40" s="47">
        <v>4.8</v>
      </c>
      <c r="E40" s="51">
        <f>E39+D40</f>
        <v>9.6</v>
      </c>
      <c r="F40" s="13">
        <v>4.5</v>
      </c>
      <c r="G40" s="14">
        <f>G39+F40</f>
        <v>9</v>
      </c>
      <c r="H40" s="19">
        <v>10</v>
      </c>
      <c r="I40" s="20">
        <f>I39+H40</f>
        <v>15</v>
      </c>
      <c r="J40" s="27">
        <v>6.67</v>
      </c>
      <c r="K40" s="26">
        <f t="shared" ref="K40:K48" si="0">K39+J40</f>
        <v>20</v>
      </c>
    </row>
    <row r="41" spans="1:11">
      <c r="A41" s="4">
        <v>3</v>
      </c>
      <c r="B41" s="102">
        <v>6.7</v>
      </c>
      <c r="C41" s="104">
        <f t="shared" ref="C41:C48" si="1">C40+B41</f>
        <v>26.7</v>
      </c>
      <c r="D41" s="47">
        <v>9.5</v>
      </c>
      <c r="E41" s="51">
        <f t="shared" ref="E41:G48" si="2">E40+D41</f>
        <v>19.100000000000001</v>
      </c>
      <c r="F41" s="13">
        <v>13.6</v>
      </c>
      <c r="G41" s="14">
        <f t="shared" si="2"/>
        <v>22.6</v>
      </c>
      <c r="H41" s="19">
        <v>5</v>
      </c>
      <c r="I41" s="20">
        <f t="shared" ref="I41:I48" si="3">I40+H41</f>
        <v>20</v>
      </c>
      <c r="J41" s="27">
        <v>0</v>
      </c>
      <c r="K41" s="26">
        <f t="shared" si="0"/>
        <v>20</v>
      </c>
    </row>
    <row r="42" spans="1:11">
      <c r="A42" s="4">
        <v>4</v>
      </c>
      <c r="B42" s="102">
        <v>13.3</v>
      </c>
      <c r="C42" s="104">
        <f t="shared" si="1"/>
        <v>40</v>
      </c>
      <c r="D42" s="47">
        <v>9.5</v>
      </c>
      <c r="E42" s="51">
        <f t="shared" si="2"/>
        <v>28.6</v>
      </c>
      <c r="F42" s="13">
        <v>4.5</v>
      </c>
      <c r="G42" s="14">
        <f t="shared" si="2"/>
        <v>27.1</v>
      </c>
      <c r="H42" s="19">
        <v>0</v>
      </c>
      <c r="I42" s="20">
        <f t="shared" si="3"/>
        <v>20</v>
      </c>
      <c r="J42" s="27">
        <v>0</v>
      </c>
      <c r="K42" s="26">
        <f t="shared" si="0"/>
        <v>20</v>
      </c>
    </row>
    <row r="43" spans="1:11">
      <c r="A43" s="4">
        <v>5</v>
      </c>
      <c r="B43" s="102"/>
      <c r="C43" s="104">
        <f t="shared" si="1"/>
        <v>40</v>
      </c>
      <c r="D43" s="47">
        <v>9.5</v>
      </c>
      <c r="E43" s="51">
        <f t="shared" si="2"/>
        <v>38.1</v>
      </c>
      <c r="F43" s="13">
        <v>9.1</v>
      </c>
      <c r="G43" s="14">
        <f t="shared" si="2"/>
        <v>36.200000000000003</v>
      </c>
      <c r="H43" s="19">
        <v>10</v>
      </c>
      <c r="I43" s="20">
        <f t="shared" si="3"/>
        <v>30</v>
      </c>
      <c r="J43" s="27">
        <v>26.67</v>
      </c>
      <c r="K43" s="26">
        <f t="shared" si="0"/>
        <v>46.67</v>
      </c>
    </row>
    <row r="44" spans="1:11">
      <c r="A44" s="4">
        <v>6</v>
      </c>
      <c r="B44" s="102">
        <v>6.7</v>
      </c>
      <c r="C44" s="104">
        <f t="shared" si="1"/>
        <v>46.7</v>
      </c>
      <c r="D44" s="47">
        <v>4.8</v>
      </c>
      <c r="E44" s="51">
        <f t="shared" si="2"/>
        <v>42.9</v>
      </c>
      <c r="F44" s="13">
        <v>4.5</v>
      </c>
      <c r="G44" s="14">
        <f t="shared" si="2"/>
        <v>40.700000000000003</v>
      </c>
      <c r="H44" s="19">
        <v>19</v>
      </c>
      <c r="I44" s="20">
        <f t="shared" si="3"/>
        <v>49</v>
      </c>
      <c r="J44" s="27">
        <v>6.67</v>
      </c>
      <c r="K44" s="26">
        <f t="shared" si="0"/>
        <v>53.34</v>
      </c>
    </row>
    <row r="45" spans="1:11">
      <c r="A45" s="4">
        <v>7</v>
      </c>
      <c r="B45" s="102"/>
      <c r="C45" s="104">
        <f t="shared" si="1"/>
        <v>46.7</v>
      </c>
      <c r="D45" s="47">
        <v>4.8</v>
      </c>
      <c r="E45" s="51">
        <f t="shared" si="2"/>
        <v>47.699999999999996</v>
      </c>
      <c r="F45" s="13">
        <v>4.5</v>
      </c>
      <c r="G45" s="14">
        <f t="shared" si="2"/>
        <v>45.2</v>
      </c>
      <c r="H45" s="19">
        <v>14</v>
      </c>
      <c r="I45" s="20">
        <f t="shared" si="3"/>
        <v>63</v>
      </c>
      <c r="J45" s="27">
        <v>6.67</v>
      </c>
      <c r="K45" s="26">
        <f t="shared" si="0"/>
        <v>60.010000000000005</v>
      </c>
    </row>
    <row r="46" spans="1:11">
      <c r="A46" s="4">
        <v>8</v>
      </c>
      <c r="B46" s="102">
        <v>13.3</v>
      </c>
      <c r="C46" s="104">
        <f t="shared" si="1"/>
        <v>60</v>
      </c>
      <c r="D46" s="47">
        <v>23.8</v>
      </c>
      <c r="E46" s="51">
        <f t="shared" si="2"/>
        <v>71.5</v>
      </c>
      <c r="F46" s="13">
        <v>22.7</v>
      </c>
      <c r="G46" s="14">
        <f t="shared" si="2"/>
        <v>67.900000000000006</v>
      </c>
      <c r="H46" s="19">
        <v>14</v>
      </c>
      <c r="I46" s="20">
        <f t="shared" si="3"/>
        <v>77</v>
      </c>
      <c r="J46" s="27">
        <v>0</v>
      </c>
      <c r="K46" s="26">
        <f t="shared" si="0"/>
        <v>60.010000000000005</v>
      </c>
    </row>
    <row r="47" spans="1:11">
      <c r="A47" s="4">
        <v>9</v>
      </c>
      <c r="B47" s="102">
        <v>20</v>
      </c>
      <c r="C47" s="104">
        <f t="shared" si="1"/>
        <v>80</v>
      </c>
      <c r="D47" s="47">
        <v>19</v>
      </c>
      <c r="E47" s="51">
        <f t="shared" si="2"/>
        <v>90.5</v>
      </c>
      <c r="F47" s="13">
        <v>4.5</v>
      </c>
      <c r="G47" s="14">
        <f t="shared" si="2"/>
        <v>72.400000000000006</v>
      </c>
      <c r="H47" s="19">
        <v>14</v>
      </c>
      <c r="I47" s="20">
        <f t="shared" si="3"/>
        <v>91</v>
      </c>
      <c r="J47" s="27">
        <v>6.67</v>
      </c>
      <c r="K47" s="26">
        <f t="shared" si="0"/>
        <v>66.680000000000007</v>
      </c>
    </row>
    <row r="48" spans="1:11">
      <c r="A48" s="4">
        <v>10</v>
      </c>
      <c r="B48" s="102">
        <v>20</v>
      </c>
      <c r="C48" s="104">
        <f t="shared" si="1"/>
        <v>100</v>
      </c>
      <c r="D48" s="47">
        <v>9.5</v>
      </c>
      <c r="E48" s="51">
        <f t="shared" si="2"/>
        <v>100</v>
      </c>
      <c r="F48" s="13">
        <v>27.3</v>
      </c>
      <c r="G48" s="14">
        <f t="shared" si="2"/>
        <v>99.7</v>
      </c>
      <c r="H48" s="19">
        <v>10</v>
      </c>
      <c r="I48" s="20">
        <f t="shared" si="3"/>
        <v>101</v>
      </c>
      <c r="J48" s="27">
        <v>33.33</v>
      </c>
      <c r="K48" s="26">
        <f t="shared" si="0"/>
        <v>100.01</v>
      </c>
    </row>
    <row r="49" spans="1:11">
      <c r="A49" s="3"/>
      <c r="B49" s="102"/>
      <c r="C49" s="104"/>
      <c r="D49" s="47"/>
      <c r="E49" s="51"/>
      <c r="F49" s="13"/>
      <c r="G49" s="14"/>
      <c r="H49" s="19"/>
      <c r="I49" s="20"/>
      <c r="J49" s="27"/>
      <c r="K49" s="26"/>
    </row>
    <row r="50" spans="1:11" ht="25.5">
      <c r="A50" s="5" t="s">
        <v>3</v>
      </c>
      <c r="B50" s="105"/>
      <c r="C50" s="104"/>
      <c r="D50" s="55"/>
      <c r="E50" s="51"/>
      <c r="F50" s="13"/>
      <c r="G50" s="14"/>
      <c r="H50" s="19"/>
      <c r="I50" s="20"/>
      <c r="J50" s="27"/>
      <c r="K50" s="26"/>
    </row>
    <row r="51" spans="1:11">
      <c r="A51" s="4">
        <v>1</v>
      </c>
      <c r="B51" s="102"/>
      <c r="C51" s="104">
        <f>B51</f>
        <v>0</v>
      </c>
      <c r="D51" s="47">
        <v>0</v>
      </c>
      <c r="E51" s="51">
        <f>D51</f>
        <v>0</v>
      </c>
      <c r="F51" s="13">
        <v>4.5</v>
      </c>
      <c r="G51" s="14">
        <f>F51</f>
        <v>4.5</v>
      </c>
      <c r="H51" s="19">
        <v>0</v>
      </c>
      <c r="I51" s="20">
        <f>H51</f>
        <v>0</v>
      </c>
      <c r="J51" s="27">
        <v>6.7</v>
      </c>
      <c r="K51" s="26">
        <f>J51</f>
        <v>6.7</v>
      </c>
    </row>
    <row r="52" spans="1:11">
      <c r="A52" s="4">
        <v>2</v>
      </c>
      <c r="B52" s="102">
        <v>13.3</v>
      </c>
      <c r="C52" s="104">
        <f>C51+B52</f>
        <v>13.3</v>
      </c>
      <c r="D52" s="47">
        <v>4.8</v>
      </c>
      <c r="E52" s="51">
        <f>E51+D52</f>
        <v>4.8</v>
      </c>
      <c r="F52" s="13">
        <v>4.5</v>
      </c>
      <c r="G52" s="14">
        <f>G51+F52</f>
        <v>9</v>
      </c>
      <c r="H52" s="19">
        <v>0</v>
      </c>
      <c r="I52" s="20">
        <f t="shared" ref="I52:K60" si="4">I51+H52</f>
        <v>0</v>
      </c>
      <c r="J52" s="27">
        <v>0</v>
      </c>
      <c r="K52" s="26">
        <f t="shared" si="4"/>
        <v>6.7</v>
      </c>
    </row>
    <row r="53" spans="1:11">
      <c r="A53" s="4">
        <v>3</v>
      </c>
      <c r="B53" s="102">
        <v>6.7</v>
      </c>
      <c r="C53" s="104">
        <f t="shared" ref="C53:C60" si="5">C52+B53</f>
        <v>20</v>
      </c>
      <c r="D53" s="47">
        <v>4.8</v>
      </c>
      <c r="E53" s="51">
        <f t="shared" ref="E53:G60" si="6">E52+D53</f>
        <v>9.6</v>
      </c>
      <c r="F53" s="13">
        <v>0</v>
      </c>
      <c r="G53" s="14">
        <f t="shared" si="6"/>
        <v>9</v>
      </c>
      <c r="H53" s="19">
        <v>5</v>
      </c>
      <c r="I53" s="20">
        <f t="shared" si="4"/>
        <v>5</v>
      </c>
      <c r="J53" s="27">
        <v>6.7</v>
      </c>
      <c r="K53" s="26">
        <f t="shared" si="4"/>
        <v>13.4</v>
      </c>
    </row>
    <row r="54" spans="1:11">
      <c r="A54" s="4">
        <v>4</v>
      </c>
      <c r="B54" s="102">
        <v>6.7</v>
      </c>
      <c r="C54" s="104">
        <f t="shared" si="5"/>
        <v>26.7</v>
      </c>
      <c r="D54" s="47">
        <v>0</v>
      </c>
      <c r="E54" s="51">
        <f t="shared" si="6"/>
        <v>9.6</v>
      </c>
      <c r="F54" s="13">
        <v>18.2</v>
      </c>
      <c r="G54" s="14">
        <f t="shared" si="6"/>
        <v>27.2</v>
      </c>
      <c r="H54" s="19">
        <v>0</v>
      </c>
      <c r="I54" s="20">
        <f t="shared" si="4"/>
        <v>5</v>
      </c>
      <c r="J54" s="27">
        <v>0</v>
      </c>
      <c r="K54" s="26">
        <f t="shared" si="4"/>
        <v>13.4</v>
      </c>
    </row>
    <row r="55" spans="1:11">
      <c r="A55" s="4">
        <v>5</v>
      </c>
      <c r="B55" s="102"/>
      <c r="C55" s="104">
        <f t="shared" si="5"/>
        <v>26.7</v>
      </c>
      <c r="D55" s="47">
        <v>19</v>
      </c>
      <c r="E55" s="51">
        <f t="shared" si="6"/>
        <v>28.6</v>
      </c>
      <c r="F55" s="13">
        <v>0</v>
      </c>
      <c r="G55" s="14">
        <f t="shared" si="6"/>
        <v>27.2</v>
      </c>
      <c r="H55" s="19">
        <v>5</v>
      </c>
      <c r="I55" s="20">
        <f t="shared" si="4"/>
        <v>10</v>
      </c>
      <c r="J55" s="27">
        <v>13.33</v>
      </c>
      <c r="K55" s="26">
        <f t="shared" si="4"/>
        <v>26.73</v>
      </c>
    </row>
    <row r="56" spans="1:11">
      <c r="A56" s="4">
        <v>6</v>
      </c>
      <c r="B56" s="102">
        <v>13.3</v>
      </c>
      <c r="C56" s="104">
        <f t="shared" si="5"/>
        <v>40</v>
      </c>
      <c r="D56" s="47">
        <v>4.8</v>
      </c>
      <c r="E56" s="51">
        <f t="shared" si="6"/>
        <v>33.4</v>
      </c>
      <c r="F56" s="13">
        <v>9.1</v>
      </c>
      <c r="G56" s="14">
        <f t="shared" si="6"/>
        <v>36.299999999999997</v>
      </c>
      <c r="H56" s="19">
        <v>5</v>
      </c>
      <c r="I56" s="20">
        <f t="shared" si="4"/>
        <v>15</v>
      </c>
      <c r="J56" s="27">
        <v>0</v>
      </c>
      <c r="K56" s="26">
        <f t="shared" si="4"/>
        <v>26.73</v>
      </c>
    </row>
    <row r="57" spans="1:11">
      <c r="A57" s="4">
        <v>7</v>
      </c>
      <c r="B57" s="102">
        <v>26.7</v>
      </c>
      <c r="C57" s="104">
        <f t="shared" si="5"/>
        <v>66.7</v>
      </c>
      <c r="D57" s="47">
        <v>9.5</v>
      </c>
      <c r="E57" s="51">
        <f t="shared" si="6"/>
        <v>42.9</v>
      </c>
      <c r="F57" s="13">
        <v>9.1</v>
      </c>
      <c r="G57" s="14">
        <f t="shared" si="6"/>
        <v>45.4</v>
      </c>
      <c r="H57" s="19">
        <v>10</v>
      </c>
      <c r="I57" s="20">
        <f t="shared" si="4"/>
        <v>25</v>
      </c>
      <c r="J57" s="27">
        <v>13.33</v>
      </c>
      <c r="K57" s="26">
        <f t="shared" si="4"/>
        <v>40.06</v>
      </c>
    </row>
    <row r="58" spans="1:11">
      <c r="A58" s="4">
        <v>8</v>
      </c>
      <c r="B58" s="102">
        <v>6.7</v>
      </c>
      <c r="C58" s="104">
        <f t="shared" si="5"/>
        <v>73.400000000000006</v>
      </c>
      <c r="D58" s="47">
        <v>28.6</v>
      </c>
      <c r="E58" s="51">
        <f t="shared" si="6"/>
        <v>71.5</v>
      </c>
      <c r="F58" s="13">
        <v>13.6</v>
      </c>
      <c r="G58" s="14">
        <f t="shared" si="6"/>
        <v>59</v>
      </c>
      <c r="H58" s="19">
        <v>19</v>
      </c>
      <c r="I58" s="20">
        <f t="shared" si="4"/>
        <v>44</v>
      </c>
      <c r="J58" s="27">
        <v>0</v>
      </c>
      <c r="K58" s="26">
        <f t="shared" si="4"/>
        <v>40.06</v>
      </c>
    </row>
    <row r="59" spans="1:11">
      <c r="A59" s="4">
        <v>9</v>
      </c>
      <c r="B59" s="102">
        <v>20</v>
      </c>
      <c r="C59" s="104">
        <f t="shared" si="5"/>
        <v>93.4</v>
      </c>
      <c r="D59" s="47">
        <v>4.8</v>
      </c>
      <c r="E59" s="51">
        <f t="shared" si="6"/>
        <v>76.3</v>
      </c>
      <c r="F59" s="13">
        <v>9.1</v>
      </c>
      <c r="G59" s="14">
        <f t="shared" si="6"/>
        <v>68.099999999999994</v>
      </c>
      <c r="H59" s="19">
        <v>19</v>
      </c>
      <c r="I59" s="20">
        <f t="shared" si="4"/>
        <v>63</v>
      </c>
      <c r="J59" s="27">
        <v>6.7</v>
      </c>
      <c r="K59" s="26">
        <f t="shared" si="4"/>
        <v>46.760000000000005</v>
      </c>
    </row>
    <row r="60" spans="1:11">
      <c r="A60" s="4">
        <v>10</v>
      </c>
      <c r="B60" s="102">
        <v>6.7</v>
      </c>
      <c r="C60" s="104">
        <f t="shared" si="5"/>
        <v>100.10000000000001</v>
      </c>
      <c r="D60" s="47">
        <v>23.8</v>
      </c>
      <c r="E60" s="51">
        <f t="shared" si="6"/>
        <v>100.1</v>
      </c>
      <c r="F60" s="13">
        <v>31.8</v>
      </c>
      <c r="G60" s="14">
        <f t="shared" si="6"/>
        <v>99.899999999999991</v>
      </c>
      <c r="H60" s="19">
        <v>38</v>
      </c>
      <c r="I60" s="20">
        <f t="shared" si="4"/>
        <v>101</v>
      </c>
      <c r="J60" s="27">
        <v>53.33</v>
      </c>
      <c r="K60" s="26">
        <f t="shared" si="4"/>
        <v>100.09</v>
      </c>
    </row>
    <row r="61" spans="1:11">
      <c r="A61" s="3"/>
      <c r="B61" s="102"/>
      <c r="C61" s="104"/>
      <c r="D61" s="47"/>
      <c r="E61" s="51"/>
      <c r="F61" s="13"/>
      <c r="G61" s="14"/>
      <c r="H61" s="19"/>
      <c r="I61" s="20"/>
      <c r="J61" s="27"/>
      <c r="K61" s="26"/>
    </row>
    <row r="62" spans="1:11" ht="25.5">
      <c r="A62" s="5" t="s">
        <v>4</v>
      </c>
      <c r="B62" s="105"/>
      <c r="C62" s="104"/>
      <c r="D62" s="55"/>
      <c r="E62" s="51"/>
      <c r="F62" s="13"/>
      <c r="G62" s="14"/>
      <c r="H62" s="19"/>
      <c r="I62" s="20"/>
      <c r="J62" s="27"/>
      <c r="K62" s="26"/>
    </row>
    <row r="63" spans="1:11">
      <c r="A63" s="4">
        <v>1</v>
      </c>
      <c r="B63" s="102"/>
      <c r="C63" s="104">
        <f>B63</f>
        <v>0</v>
      </c>
      <c r="D63" s="47">
        <v>0</v>
      </c>
      <c r="E63" s="51">
        <f>D63</f>
        <v>0</v>
      </c>
      <c r="F63" s="13">
        <v>4.5</v>
      </c>
      <c r="G63" s="14">
        <f>F63</f>
        <v>4.5</v>
      </c>
      <c r="H63" s="19">
        <v>0</v>
      </c>
      <c r="I63" s="20">
        <f>H63</f>
        <v>0</v>
      </c>
      <c r="J63" s="27">
        <v>15.38</v>
      </c>
      <c r="K63" s="26">
        <f>J63</f>
        <v>15.38</v>
      </c>
    </row>
    <row r="64" spans="1:11">
      <c r="A64" s="4">
        <v>2</v>
      </c>
      <c r="B64" s="102">
        <v>6.7</v>
      </c>
      <c r="C64" s="104">
        <f>C63+B64</f>
        <v>6.7</v>
      </c>
      <c r="D64" s="47">
        <v>0</v>
      </c>
      <c r="E64" s="51">
        <f>E63+D64</f>
        <v>0</v>
      </c>
      <c r="F64" s="13">
        <v>0</v>
      </c>
      <c r="G64" s="14">
        <f>G63+F64</f>
        <v>4.5</v>
      </c>
      <c r="H64" s="19">
        <v>0</v>
      </c>
      <c r="I64" s="20">
        <f t="shared" ref="I64:K72" si="7">I63+H64</f>
        <v>0</v>
      </c>
      <c r="J64" s="27">
        <v>0</v>
      </c>
      <c r="K64" s="26">
        <f t="shared" si="7"/>
        <v>15.38</v>
      </c>
    </row>
    <row r="65" spans="1:11">
      <c r="A65" s="4">
        <v>3</v>
      </c>
      <c r="B65" s="102">
        <v>6.7</v>
      </c>
      <c r="C65" s="104">
        <f t="shared" ref="C65:C72" si="8">C64+B65</f>
        <v>13.4</v>
      </c>
      <c r="D65" s="47">
        <v>4.8</v>
      </c>
      <c r="E65" s="51">
        <f t="shared" ref="E65:G72" si="9">E64+D65</f>
        <v>4.8</v>
      </c>
      <c r="F65" s="13">
        <v>0</v>
      </c>
      <c r="G65" s="14">
        <f t="shared" si="9"/>
        <v>4.5</v>
      </c>
      <c r="H65" s="19">
        <v>5</v>
      </c>
      <c r="I65" s="20">
        <f t="shared" si="7"/>
        <v>5</v>
      </c>
      <c r="J65" s="27">
        <v>7.69</v>
      </c>
      <c r="K65" s="26">
        <f t="shared" si="7"/>
        <v>23.07</v>
      </c>
    </row>
    <row r="66" spans="1:11">
      <c r="A66" s="4">
        <v>4</v>
      </c>
      <c r="B66" s="102"/>
      <c r="C66" s="104">
        <f t="shared" si="8"/>
        <v>13.4</v>
      </c>
      <c r="D66" s="47">
        <v>4.8</v>
      </c>
      <c r="E66" s="51">
        <f t="shared" si="9"/>
        <v>9.6</v>
      </c>
      <c r="F66" s="13">
        <v>4.5</v>
      </c>
      <c r="G66" s="14">
        <f t="shared" si="9"/>
        <v>9</v>
      </c>
      <c r="H66" s="19">
        <v>0</v>
      </c>
      <c r="I66" s="20">
        <f t="shared" si="7"/>
        <v>5</v>
      </c>
      <c r="J66" s="27">
        <v>0</v>
      </c>
      <c r="K66" s="26">
        <f t="shared" si="7"/>
        <v>23.07</v>
      </c>
    </row>
    <row r="67" spans="1:11">
      <c r="A67" s="4">
        <v>5</v>
      </c>
      <c r="B67" s="102"/>
      <c r="C67" s="104">
        <f t="shared" si="8"/>
        <v>13.4</v>
      </c>
      <c r="D67" s="47">
        <v>14.3</v>
      </c>
      <c r="E67" s="51">
        <f t="shared" si="9"/>
        <v>23.9</v>
      </c>
      <c r="F67" s="13">
        <v>4.5</v>
      </c>
      <c r="G67" s="14">
        <f t="shared" si="9"/>
        <v>13.5</v>
      </c>
      <c r="H67" s="19">
        <v>10</v>
      </c>
      <c r="I67" s="20">
        <f t="shared" si="7"/>
        <v>15</v>
      </c>
      <c r="J67" s="27">
        <v>7.69</v>
      </c>
      <c r="K67" s="26">
        <f t="shared" si="7"/>
        <v>30.76</v>
      </c>
    </row>
    <row r="68" spans="1:11">
      <c r="A68" s="4">
        <v>6</v>
      </c>
      <c r="B68" s="102">
        <v>20</v>
      </c>
      <c r="C68" s="104">
        <f t="shared" si="8"/>
        <v>33.4</v>
      </c>
      <c r="D68" s="47">
        <v>4.8</v>
      </c>
      <c r="E68" s="51">
        <f t="shared" si="9"/>
        <v>28.7</v>
      </c>
      <c r="F68" s="13">
        <v>4.5</v>
      </c>
      <c r="G68" s="14">
        <f t="shared" si="9"/>
        <v>18</v>
      </c>
      <c r="H68" s="19">
        <v>5</v>
      </c>
      <c r="I68" s="20">
        <f t="shared" si="7"/>
        <v>20</v>
      </c>
      <c r="J68" s="27">
        <v>7.69</v>
      </c>
      <c r="K68" s="26">
        <f t="shared" si="7"/>
        <v>38.450000000000003</v>
      </c>
    </row>
    <row r="69" spans="1:11">
      <c r="A69" s="4">
        <v>7</v>
      </c>
      <c r="B69" s="102">
        <v>13.3</v>
      </c>
      <c r="C69" s="104">
        <f t="shared" si="8"/>
        <v>46.7</v>
      </c>
      <c r="D69" s="47">
        <v>4.8</v>
      </c>
      <c r="E69" s="51">
        <f t="shared" si="9"/>
        <v>33.5</v>
      </c>
      <c r="F69" s="13">
        <v>18.2</v>
      </c>
      <c r="G69" s="14">
        <f t="shared" si="9"/>
        <v>36.200000000000003</v>
      </c>
      <c r="H69" s="19">
        <v>14</v>
      </c>
      <c r="I69" s="20">
        <f t="shared" si="7"/>
        <v>34</v>
      </c>
      <c r="J69" s="27">
        <v>0</v>
      </c>
      <c r="K69" s="26">
        <f t="shared" si="7"/>
        <v>38.450000000000003</v>
      </c>
    </row>
    <row r="70" spans="1:11">
      <c r="A70" s="4">
        <v>8</v>
      </c>
      <c r="B70" s="102">
        <v>13.3</v>
      </c>
      <c r="C70" s="104">
        <f t="shared" si="8"/>
        <v>60</v>
      </c>
      <c r="D70" s="47">
        <v>14.3</v>
      </c>
      <c r="E70" s="51">
        <f t="shared" si="9"/>
        <v>47.8</v>
      </c>
      <c r="F70" s="13">
        <v>18.2</v>
      </c>
      <c r="G70" s="14">
        <f t="shared" si="9"/>
        <v>54.400000000000006</v>
      </c>
      <c r="H70" s="19">
        <v>24</v>
      </c>
      <c r="I70" s="20">
        <f t="shared" si="7"/>
        <v>58</v>
      </c>
      <c r="J70" s="27">
        <v>7.69</v>
      </c>
      <c r="K70" s="26">
        <f t="shared" si="7"/>
        <v>46.14</v>
      </c>
    </row>
    <row r="71" spans="1:11">
      <c r="A71" s="4">
        <v>9</v>
      </c>
      <c r="B71" s="102">
        <v>13.3</v>
      </c>
      <c r="C71" s="104">
        <f t="shared" si="8"/>
        <v>73.3</v>
      </c>
      <c r="D71" s="47">
        <v>33.299999999999997</v>
      </c>
      <c r="E71" s="51">
        <f t="shared" si="9"/>
        <v>81.099999999999994</v>
      </c>
      <c r="F71" s="13">
        <v>18.2</v>
      </c>
      <c r="G71" s="14">
        <f t="shared" si="9"/>
        <v>72.600000000000009</v>
      </c>
      <c r="H71" s="19">
        <v>24</v>
      </c>
      <c r="I71" s="20">
        <f t="shared" si="7"/>
        <v>82</v>
      </c>
      <c r="J71" s="27">
        <v>23.08</v>
      </c>
      <c r="K71" s="26">
        <f t="shared" si="7"/>
        <v>69.22</v>
      </c>
    </row>
    <row r="72" spans="1:11">
      <c r="A72" s="4">
        <v>10</v>
      </c>
      <c r="B72" s="102">
        <v>26.7</v>
      </c>
      <c r="C72" s="104">
        <f t="shared" si="8"/>
        <v>100</v>
      </c>
      <c r="D72" s="47">
        <v>19</v>
      </c>
      <c r="E72" s="51">
        <f t="shared" si="9"/>
        <v>100.1</v>
      </c>
      <c r="F72" s="13">
        <v>27.3</v>
      </c>
      <c r="G72" s="14">
        <f t="shared" si="9"/>
        <v>99.9</v>
      </c>
      <c r="H72" s="19">
        <v>19</v>
      </c>
      <c r="I72" s="20">
        <f t="shared" si="7"/>
        <v>101</v>
      </c>
      <c r="J72" s="27">
        <v>30.77</v>
      </c>
      <c r="K72" s="26">
        <f t="shared" si="7"/>
        <v>99.99</v>
      </c>
    </row>
    <row r="73" spans="1:11">
      <c r="A73" s="3"/>
      <c r="B73" s="102"/>
      <c r="C73" s="104"/>
      <c r="D73" s="47"/>
      <c r="E73" s="51"/>
      <c r="F73" s="13"/>
      <c r="G73" s="14"/>
      <c r="H73" s="19"/>
      <c r="I73" s="20"/>
      <c r="J73" s="27"/>
      <c r="K73" s="26"/>
    </row>
    <row r="74" spans="1:11" ht="25.5">
      <c r="A74" s="5" t="s">
        <v>5</v>
      </c>
      <c r="B74" s="105"/>
      <c r="C74" s="104"/>
      <c r="D74" s="55"/>
      <c r="E74" s="51"/>
      <c r="F74" s="13"/>
      <c r="G74" s="14"/>
      <c r="H74" s="19"/>
      <c r="I74" s="20"/>
      <c r="J74" s="27"/>
      <c r="K74" s="26"/>
    </row>
    <row r="75" spans="1:11">
      <c r="A75" s="4">
        <v>1</v>
      </c>
      <c r="B75" s="102">
        <v>6.7</v>
      </c>
      <c r="C75" s="104">
        <f>B75</f>
        <v>6.7</v>
      </c>
      <c r="D75" s="47">
        <v>0</v>
      </c>
      <c r="E75" s="51">
        <f>D75</f>
        <v>0</v>
      </c>
      <c r="F75" s="13">
        <v>9.1</v>
      </c>
      <c r="G75" s="14">
        <f>F75</f>
        <v>9.1</v>
      </c>
      <c r="H75" s="19">
        <v>0</v>
      </c>
      <c r="I75" s="20">
        <f>H75</f>
        <v>0</v>
      </c>
      <c r="J75" s="27">
        <v>0</v>
      </c>
      <c r="K75" s="26">
        <f>J75</f>
        <v>0</v>
      </c>
    </row>
    <row r="76" spans="1:11">
      <c r="A76" s="4">
        <v>2</v>
      </c>
      <c r="B76" s="102"/>
      <c r="C76" s="104">
        <f>C75+B76</f>
        <v>6.7</v>
      </c>
      <c r="D76" s="47">
        <v>0</v>
      </c>
      <c r="E76" s="51">
        <f>E75+D76</f>
        <v>0</v>
      </c>
      <c r="F76" s="13">
        <v>0</v>
      </c>
      <c r="G76" s="14">
        <f>G75+F76</f>
        <v>9.1</v>
      </c>
      <c r="H76" s="19">
        <v>0</v>
      </c>
      <c r="I76" s="20">
        <f t="shared" ref="I76:K84" si="10">I75+H76</f>
        <v>0</v>
      </c>
      <c r="J76" s="27">
        <v>0</v>
      </c>
      <c r="K76" s="26">
        <f t="shared" si="10"/>
        <v>0</v>
      </c>
    </row>
    <row r="77" spans="1:11">
      <c r="A77" s="4">
        <v>3</v>
      </c>
      <c r="B77" s="102"/>
      <c r="C77" s="104">
        <f t="shared" ref="C77:C84" si="11">C76+B77</f>
        <v>6.7</v>
      </c>
      <c r="D77" s="47">
        <v>0</v>
      </c>
      <c r="E77" s="51">
        <f t="shared" ref="E77:G84" si="12">E76+D77</f>
        <v>0</v>
      </c>
      <c r="F77" s="13">
        <v>0</v>
      </c>
      <c r="G77" s="14">
        <f t="shared" si="12"/>
        <v>9.1</v>
      </c>
      <c r="H77" s="19">
        <v>5</v>
      </c>
      <c r="I77" s="20">
        <f t="shared" si="10"/>
        <v>5</v>
      </c>
      <c r="J77" s="27">
        <v>14.29</v>
      </c>
      <c r="K77" s="26">
        <f t="shared" si="10"/>
        <v>14.29</v>
      </c>
    </row>
    <row r="78" spans="1:11">
      <c r="A78" s="4">
        <v>4</v>
      </c>
      <c r="B78" s="102">
        <v>13.3</v>
      </c>
      <c r="C78" s="104">
        <f t="shared" si="11"/>
        <v>20</v>
      </c>
      <c r="D78" s="47">
        <v>4.8</v>
      </c>
      <c r="E78" s="51">
        <f t="shared" si="12"/>
        <v>4.8</v>
      </c>
      <c r="F78" s="13">
        <v>18.2</v>
      </c>
      <c r="G78" s="14">
        <f t="shared" si="12"/>
        <v>27.299999999999997</v>
      </c>
      <c r="H78" s="19">
        <v>0</v>
      </c>
      <c r="I78" s="20">
        <f t="shared" si="10"/>
        <v>5</v>
      </c>
      <c r="J78" s="27">
        <v>0</v>
      </c>
      <c r="K78" s="26">
        <f t="shared" si="10"/>
        <v>14.29</v>
      </c>
    </row>
    <row r="79" spans="1:11">
      <c r="A79" s="4">
        <v>5</v>
      </c>
      <c r="B79" s="102">
        <v>6.7</v>
      </c>
      <c r="C79" s="104">
        <f t="shared" si="11"/>
        <v>26.7</v>
      </c>
      <c r="D79" s="47">
        <v>14.3</v>
      </c>
      <c r="E79" s="51">
        <f t="shared" si="12"/>
        <v>19.100000000000001</v>
      </c>
      <c r="F79" s="13">
        <v>4.5</v>
      </c>
      <c r="G79" s="14">
        <f t="shared" si="12"/>
        <v>31.799999999999997</v>
      </c>
      <c r="H79" s="19">
        <v>24</v>
      </c>
      <c r="I79" s="20">
        <f t="shared" si="10"/>
        <v>29</v>
      </c>
      <c r="J79" s="27">
        <v>14.29</v>
      </c>
      <c r="K79" s="26">
        <f t="shared" si="10"/>
        <v>28.58</v>
      </c>
    </row>
    <row r="80" spans="1:11">
      <c r="A80" s="4">
        <v>6</v>
      </c>
      <c r="B80" s="102">
        <v>13.3</v>
      </c>
      <c r="C80" s="104">
        <f t="shared" si="11"/>
        <v>40</v>
      </c>
      <c r="D80" s="47">
        <v>19</v>
      </c>
      <c r="E80" s="51">
        <f t="shared" si="12"/>
        <v>38.1</v>
      </c>
      <c r="F80" s="13">
        <v>4.5</v>
      </c>
      <c r="G80" s="14">
        <f t="shared" si="12"/>
        <v>36.299999999999997</v>
      </c>
      <c r="H80" s="19">
        <v>10</v>
      </c>
      <c r="I80" s="20">
        <f t="shared" si="10"/>
        <v>39</v>
      </c>
      <c r="J80" s="27">
        <v>7.14</v>
      </c>
      <c r="K80" s="26">
        <f t="shared" si="10"/>
        <v>35.72</v>
      </c>
    </row>
    <row r="81" spans="1:11">
      <c r="A81" s="4">
        <v>7</v>
      </c>
      <c r="B81" s="102">
        <v>20</v>
      </c>
      <c r="C81" s="104">
        <f t="shared" si="11"/>
        <v>60</v>
      </c>
      <c r="D81" s="47">
        <v>0</v>
      </c>
      <c r="E81" s="51">
        <f t="shared" si="12"/>
        <v>38.1</v>
      </c>
      <c r="F81" s="13">
        <v>18.2</v>
      </c>
      <c r="G81" s="14">
        <f t="shared" si="12"/>
        <v>54.5</v>
      </c>
      <c r="H81" s="19">
        <v>19</v>
      </c>
      <c r="I81" s="20">
        <f t="shared" si="10"/>
        <v>58</v>
      </c>
      <c r="J81" s="27">
        <v>7.14</v>
      </c>
      <c r="K81" s="26">
        <f t="shared" si="10"/>
        <v>42.86</v>
      </c>
    </row>
    <row r="82" spans="1:11">
      <c r="A82" s="4">
        <v>8</v>
      </c>
      <c r="B82" s="102">
        <v>6.7</v>
      </c>
      <c r="C82" s="104">
        <f t="shared" si="11"/>
        <v>66.7</v>
      </c>
      <c r="D82" s="47">
        <v>14.3</v>
      </c>
      <c r="E82" s="51">
        <f t="shared" si="12"/>
        <v>52.400000000000006</v>
      </c>
      <c r="F82" s="13">
        <v>22.7</v>
      </c>
      <c r="G82" s="14">
        <f t="shared" si="12"/>
        <v>77.2</v>
      </c>
      <c r="H82" s="19">
        <v>14</v>
      </c>
      <c r="I82" s="20">
        <f t="shared" si="10"/>
        <v>72</v>
      </c>
      <c r="J82" s="27">
        <v>14.29</v>
      </c>
      <c r="K82" s="26">
        <f t="shared" si="10"/>
        <v>57.15</v>
      </c>
    </row>
    <row r="83" spans="1:11">
      <c r="A83" s="4">
        <v>9</v>
      </c>
      <c r="B83" s="102">
        <v>13.3</v>
      </c>
      <c r="C83" s="104">
        <f t="shared" si="11"/>
        <v>80</v>
      </c>
      <c r="D83" s="47">
        <v>19</v>
      </c>
      <c r="E83" s="51">
        <f t="shared" si="12"/>
        <v>71.400000000000006</v>
      </c>
      <c r="F83" s="13">
        <v>4.5</v>
      </c>
      <c r="G83" s="14">
        <f t="shared" si="12"/>
        <v>81.7</v>
      </c>
      <c r="H83" s="19">
        <v>14</v>
      </c>
      <c r="I83" s="20">
        <f t="shared" si="10"/>
        <v>86</v>
      </c>
      <c r="J83" s="27">
        <v>14.29</v>
      </c>
      <c r="K83" s="26">
        <f t="shared" si="10"/>
        <v>71.44</v>
      </c>
    </row>
    <row r="84" spans="1:11">
      <c r="A84" s="4">
        <v>10</v>
      </c>
      <c r="B84" s="102">
        <v>20</v>
      </c>
      <c r="C84" s="104">
        <f t="shared" si="11"/>
        <v>100</v>
      </c>
      <c r="D84" s="47">
        <v>28.6</v>
      </c>
      <c r="E84" s="51">
        <f t="shared" si="12"/>
        <v>100</v>
      </c>
      <c r="F84" s="13">
        <v>18.2</v>
      </c>
      <c r="G84" s="14">
        <f t="shared" si="12"/>
        <v>99.9</v>
      </c>
      <c r="H84" s="19">
        <v>14</v>
      </c>
      <c r="I84" s="20">
        <f t="shared" si="10"/>
        <v>100</v>
      </c>
      <c r="J84" s="27">
        <v>28.57</v>
      </c>
      <c r="K84" s="26">
        <f t="shared" si="10"/>
        <v>100.00999999999999</v>
      </c>
    </row>
    <row r="85" spans="1:11">
      <c r="A85" s="3"/>
      <c r="B85" s="102"/>
      <c r="C85" s="104"/>
      <c r="D85" s="47"/>
      <c r="E85" s="51"/>
      <c r="F85" s="13"/>
      <c r="G85" s="14"/>
      <c r="H85" s="19"/>
      <c r="I85" s="20"/>
      <c r="J85" s="27"/>
      <c r="K85" s="26"/>
    </row>
    <row r="86" spans="1:11" ht="25.5">
      <c r="A86" s="5" t="s">
        <v>6</v>
      </c>
      <c r="B86" s="105"/>
      <c r="C86" s="104"/>
      <c r="D86" s="55"/>
      <c r="E86" s="51"/>
      <c r="F86" s="13"/>
      <c r="G86" s="14"/>
      <c r="H86" s="19"/>
      <c r="I86" s="20"/>
      <c r="J86" s="27"/>
      <c r="K86" s="26"/>
    </row>
    <row r="87" spans="1:11">
      <c r="A87" s="4">
        <v>1</v>
      </c>
      <c r="B87" s="102">
        <v>6.7</v>
      </c>
      <c r="C87" s="104">
        <f>B87</f>
        <v>6.7</v>
      </c>
      <c r="D87" s="47">
        <v>4.8</v>
      </c>
      <c r="E87" s="51">
        <f>D87</f>
        <v>4.8</v>
      </c>
      <c r="F87" s="13">
        <v>4.5</v>
      </c>
      <c r="G87" s="14">
        <f>F87</f>
        <v>4.5</v>
      </c>
      <c r="H87" s="19">
        <v>0</v>
      </c>
      <c r="I87" s="20">
        <f>H87</f>
        <v>0</v>
      </c>
      <c r="J87" s="27">
        <v>0</v>
      </c>
      <c r="K87" s="26">
        <f>J87</f>
        <v>0</v>
      </c>
    </row>
    <row r="88" spans="1:11">
      <c r="A88" s="4">
        <v>2</v>
      </c>
      <c r="B88" s="102">
        <v>6.7</v>
      </c>
      <c r="C88" s="104">
        <f>C87+B88</f>
        <v>13.4</v>
      </c>
      <c r="D88" s="47">
        <v>0</v>
      </c>
      <c r="E88" s="51">
        <f>E87+D88</f>
        <v>4.8</v>
      </c>
      <c r="F88" s="13">
        <v>0</v>
      </c>
      <c r="G88" s="14">
        <f>G87+F88</f>
        <v>4.5</v>
      </c>
      <c r="H88" s="19">
        <v>0</v>
      </c>
      <c r="I88" s="20">
        <f t="shared" ref="I88:K96" si="13">I87+H88</f>
        <v>0</v>
      </c>
      <c r="J88" s="27">
        <v>0</v>
      </c>
      <c r="K88" s="26">
        <f t="shared" si="13"/>
        <v>0</v>
      </c>
    </row>
    <row r="89" spans="1:11">
      <c r="A89" s="4">
        <v>3</v>
      </c>
      <c r="B89" s="102">
        <v>13.3</v>
      </c>
      <c r="C89" s="104">
        <f t="shared" ref="C89:C96" si="14">C88+B89</f>
        <v>26.700000000000003</v>
      </c>
      <c r="D89" s="47">
        <v>19</v>
      </c>
      <c r="E89" s="51">
        <f t="shared" ref="E89:G96" si="15">E88+D89</f>
        <v>23.8</v>
      </c>
      <c r="F89" s="13">
        <v>4.5</v>
      </c>
      <c r="G89" s="14">
        <f t="shared" si="15"/>
        <v>9</v>
      </c>
      <c r="H89" s="19">
        <v>14</v>
      </c>
      <c r="I89" s="20">
        <f t="shared" si="13"/>
        <v>14</v>
      </c>
      <c r="J89" s="27">
        <v>0</v>
      </c>
      <c r="K89" s="26">
        <f t="shared" si="13"/>
        <v>0</v>
      </c>
    </row>
    <row r="90" spans="1:11">
      <c r="A90" s="4">
        <v>4</v>
      </c>
      <c r="B90" s="102">
        <v>13.3</v>
      </c>
      <c r="C90" s="104">
        <f t="shared" si="14"/>
        <v>40</v>
      </c>
      <c r="D90" s="47">
        <v>4.8</v>
      </c>
      <c r="E90" s="51">
        <f t="shared" si="15"/>
        <v>28.6</v>
      </c>
      <c r="F90" s="13">
        <v>9.1</v>
      </c>
      <c r="G90" s="14">
        <f t="shared" si="15"/>
        <v>18.100000000000001</v>
      </c>
      <c r="H90" s="19">
        <v>0</v>
      </c>
      <c r="I90" s="20">
        <f t="shared" si="13"/>
        <v>14</v>
      </c>
      <c r="J90" s="27">
        <v>0</v>
      </c>
      <c r="K90" s="26">
        <f t="shared" si="13"/>
        <v>0</v>
      </c>
    </row>
    <row r="91" spans="1:11">
      <c r="A91" s="4">
        <v>5</v>
      </c>
      <c r="B91" s="102">
        <v>6.7</v>
      </c>
      <c r="C91" s="104">
        <f t="shared" si="14"/>
        <v>46.7</v>
      </c>
      <c r="D91" s="47">
        <v>14.3</v>
      </c>
      <c r="E91" s="51">
        <f t="shared" si="15"/>
        <v>42.900000000000006</v>
      </c>
      <c r="F91" s="13">
        <v>13.6</v>
      </c>
      <c r="G91" s="14">
        <f t="shared" si="15"/>
        <v>31.700000000000003</v>
      </c>
      <c r="H91" s="19">
        <v>38</v>
      </c>
      <c r="I91" s="20">
        <f t="shared" si="13"/>
        <v>52</v>
      </c>
      <c r="J91" s="27">
        <v>14.29</v>
      </c>
      <c r="K91" s="26">
        <f t="shared" si="13"/>
        <v>14.29</v>
      </c>
    </row>
    <row r="92" spans="1:11">
      <c r="A92" s="4">
        <v>6</v>
      </c>
      <c r="B92" s="102">
        <v>20</v>
      </c>
      <c r="C92" s="104">
        <f t="shared" si="14"/>
        <v>66.7</v>
      </c>
      <c r="D92" s="47">
        <v>14.3</v>
      </c>
      <c r="E92" s="51">
        <f t="shared" si="15"/>
        <v>57.2</v>
      </c>
      <c r="F92" s="13">
        <v>9.1</v>
      </c>
      <c r="G92" s="14">
        <f t="shared" si="15"/>
        <v>40.800000000000004</v>
      </c>
      <c r="H92" s="19">
        <v>14</v>
      </c>
      <c r="I92" s="20">
        <f t="shared" si="13"/>
        <v>66</v>
      </c>
      <c r="J92" s="27">
        <v>28.57</v>
      </c>
      <c r="K92" s="26">
        <f t="shared" si="13"/>
        <v>42.86</v>
      </c>
    </row>
    <row r="93" spans="1:11">
      <c r="A93" s="4">
        <v>7</v>
      </c>
      <c r="B93" s="102">
        <v>20</v>
      </c>
      <c r="C93" s="104">
        <f t="shared" si="14"/>
        <v>86.7</v>
      </c>
      <c r="D93" s="47">
        <v>4.8</v>
      </c>
      <c r="E93" s="51">
        <f t="shared" si="15"/>
        <v>62</v>
      </c>
      <c r="F93" s="13">
        <v>4.5</v>
      </c>
      <c r="G93" s="14">
        <f t="shared" si="15"/>
        <v>45.300000000000004</v>
      </c>
      <c r="H93" s="19">
        <v>14</v>
      </c>
      <c r="I93" s="20">
        <f t="shared" si="13"/>
        <v>80</v>
      </c>
      <c r="J93" s="27">
        <v>14.29</v>
      </c>
      <c r="K93" s="26">
        <f t="shared" si="13"/>
        <v>57.15</v>
      </c>
    </row>
    <row r="94" spans="1:11">
      <c r="A94" s="4">
        <v>8</v>
      </c>
      <c r="B94" s="102">
        <v>6.7</v>
      </c>
      <c r="C94" s="104">
        <f t="shared" si="14"/>
        <v>93.4</v>
      </c>
      <c r="D94" s="47">
        <v>14.3</v>
      </c>
      <c r="E94" s="51">
        <f t="shared" si="15"/>
        <v>76.3</v>
      </c>
      <c r="F94" s="13">
        <v>13.6</v>
      </c>
      <c r="G94" s="14">
        <f t="shared" si="15"/>
        <v>58.900000000000006</v>
      </c>
      <c r="H94" s="19">
        <v>5</v>
      </c>
      <c r="I94" s="20">
        <f t="shared" si="13"/>
        <v>85</v>
      </c>
      <c r="J94" s="27">
        <v>14.29</v>
      </c>
      <c r="K94" s="26">
        <f t="shared" si="13"/>
        <v>71.44</v>
      </c>
    </row>
    <row r="95" spans="1:11">
      <c r="A95" s="4">
        <v>9</v>
      </c>
      <c r="B95" s="102">
        <v>6.7</v>
      </c>
      <c r="C95" s="104">
        <f t="shared" si="14"/>
        <v>100.10000000000001</v>
      </c>
      <c r="D95" s="47">
        <v>14.3</v>
      </c>
      <c r="E95" s="51">
        <f t="shared" si="15"/>
        <v>90.6</v>
      </c>
      <c r="F95" s="13">
        <v>13.6</v>
      </c>
      <c r="G95" s="14">
        <f t="shared" si="15"/>
        <v>72.5</v>
      </c>
      <c r="H95" s="19">
        <v>5</v>
      </c>
      <c r="I95" s="20">
        <f t="shared" si="13"/>
        <v>90</v>
      </c>
      <c r="J95" s="27">
        <v>0</v>
      </c>
      <c r="K95" s="26">
        <f t="shared" si="13"/>
        <v>71.44</v>
      </c>
    </row>
    <row r="96" spans="1:11">
      <c r="A96" s="4">
        <v>10</v>
      </c>
      <c r="B96" s="102"/>
      <c r="C96" s="104">
        <f t="shared" si="14"/>
        <v>100.10000000000001</v>
      </c>
      <c r="D96" s="47">
        <v>9.5</v>
      </c>
      <c r="E96" s="51">
        <f t="shared" si="15"/>
        <v>100.1</v>
      </c>
      <c r="F96" s="13">
        <v>27.3</v>
      </c>
      <c r="G96" s="14">
        <f t="shared" si="15"/>
        <v>99.8</v>
      </c>
      <c r="H96" s="19">
        <v>10</v>
      </c>
      <c r="I96" s="20">
        <f t="shared" si="13"/>
        <v>100</v>
      </c>
      <c r="J96" s="27">
        <v>28.57</v>
      </c>
      <c r="K96" s="26">
        <f t="shared" si="13"/>
        <v>100.00999999999999</v>
      </c>
    </row>
    <row r="97" spans="1:11">
      <c r="A97" s="3"/>
      <c r="B97" s="102"/>
      <c r="C97" s="104"/>
      <c r="D97" s="47"/>
      <c r="E97" s="51"/>
      <c r="F97" s="13"/>
      <c r="G97" s="14"/>
      <c r="H97" s="19"/>
      <c r="I97" s="20"/>
      <c r="J97" s="27"/>
      <c r="K97" s="26"/>
    </row>
    <row r="98" spans="1:11" ht="25.5">
      <c r="A98" s="5" t="s">
        <v>7</v>
      </c>
      <c r="B98" s="105"/>
      <c r="C98" s="104"/>
      <c r="D98" s="55"/>
      <c r="E98" s="51"/>
      <c r="F98" s="13"/>
      <c r="G98" s="14"/>
      <c r="H98" s="19"/>
      <c r="I98" s="20"/>
      <c r="J98" s="27"/>
      <c r="K98" s="26"/>
    </row>
    <row r="99" spans="1:11">
      <c r="A99" s="4">
        <v>1</v>
      </c>
      <c r="B99" s="102"/>
      <c r="C99" s="104">
        <f>B99</f>
        <v>0</v>
      </c>
      <c r="D99" s="47">
        <v>0</v>
      </c>
      <c r="E99" s="51">
        <f>D99</f>
        <v>0</v>
      </c>
      <c r="F99" s="13">
        <v>4.5</v>
      </c>
      <c r="G99" s="14">
        <f>F99</f>
        <v>4.5</v>
      </c>
      <c r="H99" s="19">
        <v>10</v>
      </c>
      <c r="I99" s="20">
        <f>H99</f>
        <v>10</v>
      </c>
      <c r="J99" s="27">
        <v>0</v>
      </c>
      <c r="K99" s="26">
        <f>J99</f>
        <v>0</v>
      </c>
    </row>
    <row r="100" spans="1:11">
      <c r="A100" s="4">
        <v>2</v>
      </c>
      <c r="B100" s="102">
        <v>6.7</v>
      </c>
      <c r="C100" s="104">
        <f>C99+B100</f>
        <v>6.7</v>
      </c>
      <c r="D100" s="47">
        <v>0</v>
      </c>
      <c r="E100" s="51">
        <f>E99+D100</f>
        <v>0</v>
      </c>
      <c r="F100" s="13">
        <v>0</v>
      </c>
      <c r="G100" s="14">
        <f>G99+F100</f>
        <v>4.5</v>
      </c>
      <c r="H100" s="19">
        <v>5</v>
      </c>
      <c r="I100" s="20">
        <f t="shared" ref="I100:K108" si="16">I99+H100</f>
        <v>15</v>
      </c>
      <c r="J100" s="27">
        <v>0</v>
      </c>
      <c r="K100" s="26">
        <f t="shared" si="16"/>
        <v>0</v>
      </c>
    </row>
    <row r="101" spans="1:11">
      <c r="A101" s="4">
        <v>3</v>
      </c>
      <c r="B101" s="102"/>
      <c r="C101" s="104">
        <f t="shared" ref="C101:C108" si="17">C100+B101</f>
        <v>6.7</v>
      </c>
      <c r="D101" s="47">
        <v>4.8</v>
      </c>
      <c r="E101" s="51">
        <f t="shared" ref="E101:G108" si="18">E100+D101</f>
        <v>4.8</v>
      </c>
      <c r="F101" s="13">
        <v>0</v>
      </c>
      <c r="G101" s="14">
        <f t="shared" si="18"/>
        <v>4.5</v>
      </c>
      <c r="H101" s="19">
        <v>5</v>
      </c>
      <c r="I101" s="20">
        <f t="shared" si="16"/>
        <v>20</v>
      </c>
      <c r="J101" s="27">
        <v>0</v>
      </c>
      <c r="K101" s="26">
        <f t="shared" si="16"/>
        <v>0</v>
      </c>
    </row>
    <row r="102" spans="1:11">
      <c r="A102" s="4">
        <v>4</v>
      </c>
      <c r="B102" s="102"/>
      <c r="C102" s="104">
        <f t="shared" si="17"/>
        <v>6.7</v>
      </c>
      <c r="D102" s="47">
        <v>0</v>
      </c>
      <c r="E102" s="51">
        <f t="shared" si="18"/>
        <v>4.8</v>
      </c>
      <c r="F102" s="13">
        <v>0</v>
      </c>
      <c r="G102" s="14">
        <f t="shared" si="18"/>
        <v>4.5</v>
      </c>
      <c r="H102" s="19">
        <v>0</v>
      </c>
      <c r="I102" s="20">
        <f t="shared" si="16"/>
        <v>20</v>
      </c>
      <c r="J102" s="27">
        <v>7.14</v>
      </c>
      <c r="K102" s="26">
        <f t="shared" si="16"/>
        <v>7.14</v>
      </c>
    </row>
    <row r="103" spans="1:11">
      <c r="A103" s="4">
        <v>5</v>
      </c>
      <c r="B103" s="102">
        <v>6.7</v>
      </c>
      <c r="C103" s="104">
        <f t="shared" si="17"/>
        <v>13.4</v>
      </c>
      <c r="D103" s="47">
        <v>9.5</v>
      </c>
      <c r="E103" s="51">
        <f t="shared" si="18"/>
        <v>14.3</v>
      </c>
      <c r="F103" s="13">
        <v>9.1</v>
      </c>
      <c r="G103" s="14">
        <f t="shared" si="18"/>
        <v>13.6</v>
      </c>
      <c r="H103" s="19">
        <v>5</v>
      </c>
      <c r="I103" s="20">
        <f t="shared" si="16"/>
        <v>25</v>
      </c>
      <c r="J103" s="27">
        <v>21.43</v>
      </c>
      <c r="K103" s="26">
        <f t="shared" si="16"/>
        <v>28.57</v>
      </c>
    </row>
    <row r="104" spans="1:11">
      <c r="A104" s="4">
        <v>6</v>
      </c>
      <c r="B104" s="102">
        <v>20</v>
      </c>
      <c r="C104" s="104">
        <f t="shared" si="17"/>
        <v>33.4</v>
      </c>
      <c r="D104" s="47">
        <v>4.8</v>
      </c>
      <c r="E104" s="51">
        <f t="shared" si="18"/>
        <v>19.100000000000001</v>
      </c>
      <c r="F104" s="13">
        <v>4.5</v>
      </c>
      <c r="G104" s="14">
        <f t="shared" si="18"/>
        <v>18.100000000000001</v>
      </c>
      <c r="H104" s="19">
        <v>10</v>
      </c>
      <c r="I104" s="20">
        <f t="shared" si="16"/>
        <v>35</v>
      </c>
      <c r="J104" s="27">
        <v>7.14</v>
      </c>
      <c r="K104" s="26">
        <f t="shared" si="16"/>
        <v>35.71</v>
      </c>
    </row>
    <row r="105" spans="1:11">
      <c r="A105" s="4">
        <v>7</v>
      </c>
      <c r="B105" s="102">
        <v>6.7</v>
      </c>
      <c r="C105" s="104">
        <f t="shared" si="17"/>
        <v>40.1</v>
      </c>
      <c r="D105" s="47">
        <v>19</v>
      </c>
      <c r="E105" s="51">
        <f t="shared" si="18"/>
        <v>38.1</v>
      </c>
      <c r="F105" s="13">
        <v>18.2</v>
      </c>
      <c r="G105" s="14">
        <f t="shared" si="18"/>
        <v>36.299999999999997</v>
      </c>
      <c r="H105" s="19">
        <v>14</v>
      </c>
      <c r="I105" s="20">
        <f t="shared" si="16"/>
        <v>49</v>
      </c>
      <c r="J105" s="27">
        <v>0</v>
      </c>
      <c r="K105" s="26">
        <f t="shared" si="16"/>
        <v>35.71</v>
      </c>
    </row>
    <row r="106" spans="1:11">
      <c r="A106" s="4">
        <v>8</v>
      </c>
      <c r="B106" s="102">
        <v>20</v>
      </c>
      <c r="C106" s="104">
        <f t="shared" si="17"/>
        <v>60.1</v>
      </c>
      <c r="D106" s="47">
        <v>9.5</v>
      </c>
      <c r="E106" s="51">
        <f t="shared" si="18"/>
        <v>47.6</v>
      </c>
      <c r="F106" s="13">
        <v>22.7</v>
      </c>
      <c r="G106" s="14">
        <f t="shared" si="18"/>
        <v>59</v>
      </c>
      <c r="H106" s="19">
        <v>10</v>
      </c>
      <c r="I106" s="20">
        <f t="shared" si="16"/>
        <v>59</v>
      </c>
      <c r="J106" s="27">
        <v>14.29</v>
      </c>
      <c r="K106" s="26">
        <f t="shared" si="16"/>
        <v>50</v>
      </c>
    </row>
    <row r="107" spans="1:11">
      <c r="A107" s="4">
        <v>9</v>
      </c>
      <c r="B107" s="102">
        <v>20</v>
      </c>
      <c r="C107" s="104">
        <f t="shared" si="17"/>
        <v>80.099999999999994</v>
      </c>
      <c r="D107" s="47">
        <v>23.8</v>
      </c>
      <c r="E107" s="51">
        <f t="shared" si="18"/>
        <v>71.400000000000006</v>
      </c>
      <c r="F107" s="13">
        <v>9.1</v>
      </c>
      <c r="G107" s="14">
        <f t="shared" si="18"/>
        <v>68.099999999999994</v>
      </c>
      <c r="H107" s="19">
        <v>10</v>
      </c>
      <c r="I107" s="20">
        <f t="shared" si="16"/>
        <v>69</v>
      </c>
      <c r="J107" s="27">
        <v>14.29</v>
      </c>
      <c r="K107" s="26">
        <f t="shared" si="16"/>
        <v>64.289999999999992</v>
      </c>
    </row>
    <row r="108" spans="1:11">
      <c r="A108" s="4">
        <v>10</v>
      </c>
      <c r="B108" s="102">
        <v>20</v>
      </c>
      <c r="C108" s="104">
        <f t="shared" si="17"/>
        <v>100.1</v>
      </c>
      <c r="D108" s="47">
        <v>28.6</v>
      </c>
      <c r="E108" s="51">
        <f t="shared" si="18"/>
        <v>100</v>
      </c>
      <c r="F108" s="13">
        <v>31.8</v>
      </c>
      <c r="G108" s="14">
        <f t="shared" si="18"/>
        <v>99.899999999999991</v>
      </c>
      <c r="H108" s="19">
        <v>33</v>
      </c>
      <c r="I108" s="20">
        <f t="shared" si="16"/>
        <v>102</v>
      </c>
      <c r="J108" s="27">
        <v>35.71</v>
      </c>
      <c r="K108" s="26">
        <f t="shared" si="16"/>
        <v>100</v>
      </c>
    </row>
    <row r="109" spans="1:11">
      <c r="A109" s="3"/>
      <c r="B109" s="102"/>
      <c r="C109" s="104"/>
      <c r="D109" s="47"/>
      <c r="E109" s="51"/>
      <c r="F109" s="13"/>
      <c r="G109" s="14"/>
      <c r="H109" s="19"/>
      <c r="I109" s="20"/>
      <c r="J109" s="27"/>
      <c r="K109" s="26"/>
    </row>
    <row r="110" spans="1:11" ht="25.5">
      <c r="A110" s="5" t="s">
        <v>55</v>
      </c>
      <c r="B110" s="105"/>
      <c r="C110" s="104"/>
      <c r="D110" s="55"/>
      <c r="E110" s="51"/>
      <c r="F110" s="13"/>
      <c r="G110" s="14"/>
      <c r="H110" s="19"/>
      <c r="I110" s="20"/>
      <c r="J110" s="27"/>
      <c r="K110" s="26"/>
    </row>
    <row r="111" spans="1:11">
      <c r="A111" s="4">
        <v>1</v>
      </c>
      <c r="B111" s="102"/>
      <c r="C111" s="104">
        <f>B111</f>
        <v>0</v>
      </c>
      <c r="D111" s="47">
        <v>0</v>
      </c>
      <c r="E111" s="51">
        <f>D111</f>
        <v>0</v>
      </c>
      <c r="F111" s="13">
        <v>4.5</v>
      </c>
      <c r="G111" s="14">
        <f>F111</f>
        <v>4.5</v>
      </c>
      <c r="H111" s="19">
        <v>0</v>
      </c>
      <c r="I111" s="20">
        <f>H111</f>
        <v>0</v>
      </c>
      <c r="J111" s="27"/>
      <c r="K111" s="26"/>
    </row>
    <row r="112" spans="1:11">
      <c r="A112" s="4">
        <v>2</v>
      </c>
      <c r="B112" s="102"/>
      <c r="C112" s="104">
        <f>C111+B112</f>
        <v>0</v>
      </c>
      <c r="D112" s="47">
        <v>0</v>
      </c>
      <c r="E112" s="51">
        <f>E111+D112</f>
        <v>0</v>
      </c>
      <c r="F112" s="13">
        <v>4.5</v>
      </c>
      <c r="G112" s="14">
        <f>G111+F112</f>
        <v>9</v>
      </c>
      <c r="H112" s="19">
        <v>0</v>
      </c>
      <c r="I112" s="20">
        <f t="shared" ref="I112:I120" si="19">I111+H112</f>
        <v>0</v>
      </c>
      <c r="J112" s="27"/>
      <c r="K112" s="26"/>
    </row>
    <row r="113" spans="1:11">
      <c r="A113" s="4">
        <v>3</v>
      </c>
      <c r="B113" s="102"/>
      <c r="C113" s="104">
        <f t="shared" ref="C113:C120" si="20">C112+B113</f>
        <v>0</v>
      </c>
      <c r="D113" s="47">
        <v>0</v>
      </c>
      <c r="E113" s="51">
        <f t="shared" ref="E113:G120" si="21">E112+D113</f>
        <v>0</v>
      </c>
      <c r="F113" s="13">
        <v>0</v>
      </c>
      <c r="G113" s="14">
        <f t="shared" si="21"/>
        <v>9</v>
      </c>
      <c r="H113" s="19">
        <v>0</v>
      </c>
      <c r="I113" s="20">
        <f t="shared" si="19"/>
        <v>0</v>
      </c>
      <c r="J113" s="27"/>
      <c r="K113" s="26"/>
    </row>
    <row r="114" spans="1:11">
      <c r="A114" s="4">
        <v>4</v>
      </c>
      <c r="B114" s="102"/>
      <c r="C114" s="104">
        <f t="shared" si="20"/>
        <v>0</v>
      </c>
      <c r="D114" s="47">
        <v>4.8</v>
      </c>
      <c r="E114" s="51">
        <f t="shared" si="21"/>
        <v>4.8</v>
      </c>
      <c r="F114" s="13">
        <v>0</v>
      </c>
      <c r="G114" s="14">
        <f t="shared" si="21"/>
        <v>9</v>
      </c>
      <c r="H114" s="19">
        <v>10</v>
      </c>
      <c r="I114" s="20">
        <f t="shared" si="19"/>
        <v>10</v>
      </c>
      <c r="J114" s="27"/>
      <c r="K114" s="26"/>
    </row>
    <row r="115" spans="1:11">
      <c r="A115" s="4">
        <v>5</v>
      </c>
      <c r="B115" s="102"/>
      <c r="C115" s="104">
        <f t="shared" si="20"/>
        <v>0</v>
      </c>
      <c r="D115" s="47">
        <v>4.8</v>
      </c>
      <c r="E115" s="51">
        <f t="shared" si="21"/>
        <v>9.6</v>
      </c>
      <c r="F115" s="13">
        <v>4.5</v>
      </c>
      <c r="G115" s="14">
        <f t="shared" si="21"/>
        <v>13.5</v>
      </c>
      <c r="H115" s="19">
        <v>5</v>
      </c>
      <c r="I115" s="20">
        <f t="shared" si="19"/>
        <v>15</v>
      </c>
      <c r="J115" s="27"/>
      <c r="K115" s="26"/>
    </row>
    <row r="116" spans="1:11">
      <c r="A116" s="4">
        <v>6</v>
      </c>
      <c r="B116" s="102"/>
      <c r="C116" s="104">
        <f t="shared" si="20"/>
        <v>0</v>
      </c>
      <c r="D116" s="47">
        <v>4.8</v>
      </c>
      <c r="E116" s="51">
        <f t="shared" si="21"/>
        <v>14.399999999999999</v>
      </c>
      <c r="F116" s="13">
        <v>4.5</v>
      </c>
      <c r="G116" s="14">
        <f t="shared" si="21"/>
        <v>18</v>
      </c>
      <c r="H116" s="19">
        <v>5</v>
      </c>
      <c r="I116" s="20">
        <f t="shared" si="19"/>
        <v>20</v>
      </c>
      <c r="J116" s="27"/>
      <c r="K116" s="26"/>
    </row>
    <row r="117" spans="1:11">
      <c r="A117" s="4">
        <v>7</v>
      </c>
      <c r="B117" s="102">
        <v>20</v>
      </c>
      <c r="C117" s="104">
        <f t="shared" si="20"/>
        <v>20</v>
      </c>
      <c r="D117" s="47">
        <v>0</v>
      </c>
      <c r="E117" s="51">
        <f t="shared" si="21"/>
        <v>14.399999999999999</v>
      </c>
      <c r="F117" s="13">
        <v>13.6</v>
      </c>
      <c r="G117" s="14">
        <f t="shared" si="21"/>
        <v>31.6</v>
      </c>
      <c r="H117" s="19">
        <v>14</v>
      </c>
      <c r="I117" s="20">
        <f t="shared" si="19"/>
        <v>34</v>
      </c>
      <c r="J117" s="27"/>
      <c r="K117" s="26"/>
    </row>
    <row r="118" spans="1:11">
      <c r="A118" s="4">
        <v>8</v>
      </c>
      <c r="B118" s="102">
        <v>33.299999999999997</v>
      </c>
      <c r="C118" s="104">
        <f t="shared" si="20"/>
        <v>53.3</v>
      </c>
      <c r="D118" s="47">
        <v>19</v>
      </c>
      <c r="E118" s="51">
        <f t="shared" si="21"/>
        <v>33.4</v>
      </c>
      <c r="F118" s="13">
        <v>18.2</v>
      </c>
      <c r="G118" s="14">
        <f t="shared" si="21"/>
        <v>49.8</v>
      </c>
      <c r="H118" s="19">
        <v>19</v>
      </c>
      <c r="I118" s="20">
        <f t="shared" si="19"/>
        <v>53</v>
      </c>
      <c r="J118" s="27"/>
      <c r="K118" s="26"/>
    </row>
    <row r="119" spans="1:11">
      <c r="A119" s="4">
        <v>9</v>
      </c>
      <c r="B119" s="102">
        <v>26.7</v>
      </c>
      <c r="C119" s="104">
        <f t="shared" si="20"/>
        <v>80</v>
      </c>
      <c r="D119" s="47">
        <v>19</v>
      </c>
      <c r="E119" s="51">
        <f t="shared" si="21"/>
        <v>52.4</v>
      </c>
      <c r="F119" s="13">
        <v>18.2</v>
      </c>
      <c r="G119" s="14">
        <f t="shared" si="21"/>
        <v>68</v>
      </c>
      <c r="H119" s="19">
        <v>14</v>
      </c>
      <c r="I119" s="20">
        <f t="shared" si="19"/>
        <v>67</v>
      </c>
      <c r="J119" s="27"/>
      <c r="K119" s="26"/>
    </row>
    <row r="120" spans="1:11">
      <c r="A120" s="4">
        <v>10</v>
      </c>
      <c r="B120" s="102">
        <v>20</v>
      </c>
      <c r="C120" s="104">
        <f t="shared" si="20"/>
        <v>100</v>
      </c>
      <c r="D120" s="47">
        <v>47.6</v>
      </c>
      <c r="E120" s="51">
        <f t="shared" si="21"/>
        <v>100</v>
      </c>
      <c r="F120" s="13">
        <v>31.8</v>
      </c>
      <c r="G120" s="14">
        <f t="shared" si="21"/>
        <v>99.8</v>
      </c>
      <c r="H120" s="19">
        <v>33</v>
      </c>
      <c r="I120" s="20">
        <f t="shared" si="19"/>
        <v>100</v>
      </c>
      <c r="J120" s="27"/>
      <c r="K120" s="26"/>
    </row>
    <row r="121" spans="1:11">
      <c r="A121" s="3"/>
      <c r="B121" s="102"/>
      <c r="C121" s="104"/>
      <c r="D121" s="47"/>
      <c r="E121" s="51"/>
      <c r="F121" s="13"/>
      <c r="G121" s="14"/>
      <c r="H121" s="19"/>
      <c r="I121" s="20"/>
      <c r="J121" s="27"/>
      <c r="K121" s="26"/>
    </row>
    <row r="122" spans="1:11" ht="25.5">
      <c r="A122" s="5" t="s">
        <v>56</v>
      </c>
      <c r="B122" s="105"/>
      <c r="C122" s="104"/>
      <c r="D122" s="55"/>
      <c r="E122" s="51"/>
      <c r="F122" s="13"/>
      <c r="G122" s="14"/>
      <c r="H122" s="19"/>
      <c r="I122" s="20"/>
      <c r="J122" s="27"/>
      <c r="K122" s="26"/>
    </row>
    <row r="123" spans="1:11">
      <c r="A123" s="4">
        <v>1</v>
      </c>
      <c r="B123" s="102"/>
      <c r="C123" s="104">
        <f>B123</f>
        <v>0</v>
      </c>
      <c r="D123" s="47">
        <v>0</v>
      </c>
      <c r="E123" s="51">
        <f>D123</f>
        <v>0</v>
      </c>
      <c r="F123" s="13">
        <v>9.1</v>
      </c>
      <c r="G123" s="14">
        <f>F123</f>
        <v>9.1</v>
      </c>
      <c r="H123" s="19">
        <v>0</v>
      </c>
      <c r="I123" s="20">
        <f>H123</f>
        <v>0</v>
      </c>
      <c r="J123" s="27"/>
      <c r="K123" s="26"/>
    </row>
    <row r="124" spans="1:11">
      <c r="A124" s="4">
        <v>2</v>
      </c>
      <c r="B124" s="102"/>
      <c r="C124" s="104">
        <f>C123+B124</f>
        <v>0</v>
      </c>
      <c r="D124" s="47">
        <v>0</v>
      </c>
      <c r="E124" s="51">
        <f>E123+D124</f>
        <v>0</v>
      </c>
      <c r="F124" s="13">
        <v>9.1</v>
      </c>
      <c r="G124" s="14">
        <f>G123+F124</f>
        <v>18.2</v>
      </c>
      <c r="H124" s="19">
        <v>0</v>
      </c>
      <c r="I124" s="20">
        <f t="shared" ref="I124:I132" si="22">I123+H124</f>
        <v>0</v>
      </c>
      <c r="J124" s="27"/>
      <c r="K124" s="26"/>
    </row>
    <row r="125" spans="1:11">
      <c r="A125" s="4">
        <v>3</v>
      </c>
      <c r="B125" s="102"/>
      <c r="C125" s="104">
        <f t="shared" ref="C125:C132" si="23">C124+B125</f>
        <v>0</v>
      </c>
      <c r="D125" s="47">
        <v>4.8</v>
      </c>
      <c r="E125" s="51">
        <f t="shared" ref="E125:G132" si="24">E124+D125</f>
        <v>4.8</v>
      </c>
      <c r="F125" s="13">
        <v>0</v>
      </c>
      <c r="G125" s="14">
        <f t="shared" si="24"/>
        <v>18.2</v>
      </c>
      <c r="H125" s="19">
        <v>5</v>
      </c>
      <c r="I125" s="20">
        <f t="shared" si="22"/>
        <v>5</v>
      </c>
      <c r="J125" s="27"/>
      <c r="K125" s="26"/>
    </row>
    <row r="126" spans="1:11">
      <c r="A126" s="4">
        <v>4</v>
      </c>
      <c r="B126" s="102">
        <v>6.7</v>
      </c>
      <c r="C126" s="104">
        <f t="shared" si="23"/>
        <v>6.7</v>
      </c>
      <c r="D126" s="47">
        <v>4.8</v>
      </c>
      <c r="E126" s="51">
        <f t="shared" si="24"/>
        <v>9.6</v>
      </c>
      <c r="F126" s="13">
        <v>0</v>
      </c>
      <c r="G126" s="14">
        <f t="shared" si="24"/>
        <v>18.2</v>
      </c>
      <c r="H126" s="19">
        <v>15</v>
      </c>
      <c r="I126" s="20">
        <f t="shared" si="22"/>
        <v>20</v>
      </c>
      <c r="J126" s="27"/>
      <c r="K126" s="26"/>
    </row>
    <row r="127" spans="1:11">
      <c r="A127" s="4">
        <v>5</v>
      </c>
      <c r="B127" s="102">
        <v>13.3</v>
      </c>
      <c r="C127" s="104">
        <f t="shared" si="23"/>
        <v>20</v>
      </c>
      <c r="D127" s="47">
        <v>4.8</v>
      </c>
      <c r="E127" s="51">
        <f t="shared" si="24"/>
        <v>14.399999999999999</v>
      </c>
      <c r="F127" s="13">
        <v>4.5</v>
      </c>
      <c r="G127" s="14">
        <f t="shared" si="24"/>
        <v>22.7</v>
      </c>
      <c r="H127" s="19">
        <v>14</v>
      </c>
      <c r="I127" s="20">
        <f t="shared" si="22"/>
        <v>34</v>
      </c>
      <c r="J127" s="27"/>
      <c r="K127" s="26"/>
    </row>
    <row r="128" spans="1:11">
      <c r="A128" s="4">
        <v>6</v>
      </c>
      <c r="B128" s="102">
        <v>13.3</v>
      </c>
      <c r="C128" s="104">
        <f t="shared" si="23"/>
        <v>33.299999999999997</v>
      </c>
      <c r="D128" s="47">
        <v>9.5</v>
      </c>
      <c r="E128" s="51">
        <f t="shared" si="24"/>
        <v>23.9</v>
      </c>
      <c r="F128" s="13">
        <v>9.1</v>
      </c>
      <c r="G128" s="14">
        <f t="shared" si="24"/>
        <v>31.799999999999997</v>
      </c>
      <c r="H128" s="19">
        <v>10</v>
      </c>
      <c r="I128" s="20">
        <f t="shared" si="22"/>
        <v>44</v>
      </c>
      <c r="J128" s="27"/>
      <c r="K128" s="26"/>
    </row>
    <row r="129" spans="1:11">
      <c r="A129" s="4">
        <v>7</v>
      </c>
      <c r="B129" s="102">
        <v>6.7</v>
      </c>
      <c r="C129" s="104">
        <f t="shared" si="23"/>
        <v>40</v>
      </c>
      <c r="D129" s="47">
        <v>28.6</v>
      </c>
      <c r="E129" s="51">
        <f t="shared" si="24"/>
        <v>52.5</v>
      </c>
      <c r="F129" s="13">
        <v>13.6</v>
      </c>
      <c r="G129" s="14">
        <f t="shared" si="24"/>
        <v>45.4</v>
      </c>
      <c r="H129" s="19">
        <v>9</v>
      </c>
      <c r="I129" s="20">
        <f t="shared" si="22"/>
        <v>53</v>
      </c>
      <c r="J129" s="27"/>
      <c r="K129" s="26"/>
    </row>
    <row r="130" spans="1:11">
      <c r="A130" s="4">
        <v>8</v>
      </c>
      <c r="B130" s="102">
        <v>20</v>
      </c>
      <c r="C130" s="104">
        <f t="shared" si="23"/>
        <v>60</v>
      </c>
      <c r="D130" s="47">
        <v>19</v>
      </c>
      <c r="E130" s="51">
        <f t="shared" si="24"/>
        <v>71.5</v>
      </c>
      <c r="F130" s="13">
        <v>18.2</v>
      </c>
      <c r="G130" s="14">
        <f t="shared" si="24"/>
        <v>63.599999999999994</v>
      </c>
      <c r="H130" s="19">
        <v>10</v>
      </c>
      <c r="I130" s="20">
        <f t="shared" si="22"/>
        <v>63</v>
      </c>
      <c r="J130" s="27"/>
      <c r="K130" s="26"/>
    </row>
    <row r="131" spans="1:11">
      <c r="A131" s="4">
        <v>9</v>
      </c>
      <c r="B131" s="102">
        <v>26.7</v>
      </c>
      <c r="C131" s="104">
        <f t="shared" si="23"/>
        <v>86.7</v>
      </c>
      <c r="D131" s="47">
        <v>4.8</v>
      </c>
      <c r="E131" s="51">
        <f t="shared" si="24"/>
        <v>76.3</v>
      </c>
      <c r="F131" s="13">
        <v>18.2</v>
      </c>
      <c r="G131" s="14">
        <f t="shared" si="24"/>
        <v>81.8</v>
      </c>
      <c r="H131" s="19">
        <v>19</v>
      </c>
      <c r="I131" s="20">
        <f t="shared" si="22"/>
        <v>82</v>
      </c>
      <c r="J131" s="27"/>
      <c r="K131" s="26"/>
    </row>
    <row r="132" spans="1:11">
      <c r="A132" s="4">
        <v>10</v>
      </c>
      <c r="B132" s="102">
        <v>13.3</v>
      </c>
      <c r="C132" s="104">
        <f t="shared" si="23"/>
        <v>100</v>
      </c>
      <c r="D132" s="47">
        <v>23.8</v>
      </c>
      <c r="E132" s="51">
        <f t="shared" si="24"/>
        <v>100.1</v>
      </c>
      <c r="F132" s="13">
        <v>18.2</v>
      </c>
      <c r="G132" s="14">
        <f t="shared" si="24"/>
        <v>100</v>
      </c>
      <c r="H132" s="19">
        <v>19</v>
      </c>
      <c r="I132" s="20">
        <f t="shared" si="22"/>
        <v>101</v>
      </c>
      <c r="J132" s="27"/>
      <c r="K132" s="26"/>
    </row>
    <row r="133" spans="1:11">
      <c r="A133" s="3"/>
      <c r="B133" s="102"/>
      <c r="C133" s="104"/>
      <c r="D133" s="47"/>
      <c r="E133" s="51"/>
      <c r="F133" s="13"/>
      <c r="G133" s="14"/>
      <c r="H133" s="19"/>
      <c r="I133" s="20"/>
      <c r="J133" s="27"/>
      <c r="K133" s="26"/>
    </row>
    <row r="134" spans="1:11" ht="25.5">
      <c r="A134" s="5" t="s">
        <v>94</v>
      </c>
      <c r="B134" s="105"/>
      <c r="C134" s="104"/>
      <c r="D134" s="55"/>
      <c r="E134" s="51"/>
      <c r="F134" s="13"/>
      <c r="G134" s="14"/>
      <c r="H134" s="19"/>
      <c r="I134" s="20"/>
      <c r="J134" s="27"/>
      <c r="K134" s="26"/>
    </row>
    <row r="135" spans="1:11">
      <c r="A135" s="4">
        <v>1</v>
      </c>
      <c r="B135" s="102">
        <v>26.7</v>
      </c>
      <c r="C135" s="104">
        <f>B135</f>
        <v>26.7</v>
      </c>
      <c r="D135" s="47">
        <v>9.5</v>
      </c>
      <c r="E135" s="51">
        <f>D135</f>
        <v>9.5</v>
      </c>
      <c r="F135" s="13">
        <v>27.3</v>
      </c>
      <c r="G135" s="14">
        <f>F135</f>
        <v>27.3</v>
      </c>
      <c r="H135" s="19">
        <v>29</v>
      </c>
      <c r="I135" s="20">
        <f>H135</f>
        <v>29</v>
      </c>
      <c r="J135" s="27">
        <v>38.46</v>
      </c>
      <c r="K135" s="26">
        <f>J135</f>
        <v>38.46</v>
      </c>
    </row>
    <row r="136" spans="1:11">
      <c r="A136" s="4">
        <v>2</v>
      </c>
      <c r="B136" s="102">
        <v>13.3</v>
      </c>
      <c r="C136" s="104">
        <f>C135+B136</f>
        <v>40</v>
      </c>
      <c r="D136" s="47">
        <v>14.3</v>
      </c>
      <c r="E136" s="51">
        <f>E135+D136</f>
        <v>23.8</v>
      </c>
      <c r="F136" s="13">
        <v>4.5</v>
      </c>
      <c r="G136" s="14">
        <f>G135+F136</f>
        <v>31.8</v>
      </c>
      <c r="H136" s="19">
        <v>19</v>
      </c>
      <c r="I136" s="20">
        <f t="shared" ref="I136:K144" si="25">I135+H136</f>
        <v>48</v>
      </c>
      <c r="J136" s="27">
        <v>0</v>
      </c>
      <c r="K136" s="26">
        <f t="shared" si="25"/>
        <v>38.46</v>
      </c>
    </row>
    <row r="137" spans="1:11">
      <c r="A137" s="4">
        <v>3</v>
      </c>
      <c r="B137" s="102">
        <v>6.7</v>
      </c>
      <c r="C137" s="104">
        <f t="shared" ref="C137:C144" si="26">C136+B137</f>
        <v>46.7</v>
      </c>
      <c r="D137" s="47">
        <v>14.3</v>
      </c>
      <c r="E137" s="51">
        <f t="shared" ref="E137:G144" si="27">E136+D137</f>
        <v>38.1</v>
      </c>
      <c r="F137" s="13">
        <v>4.5</v>
      </c>
      <c r="G137" s="14">
        <f t="shared" si="27"/>
        <v>36.299999999999997</v>
      </c>
      <c r="H137" s="19">
        <v>10</v>
      </c>
      <c r="I137" s="20">
        <f t="shared" si="25"/>
        <v>58</v>
      </c>
      <c r="J137" s="27">
        <v>15.38</v>
      </c>
      <c r="K137" s="26">
        <f t="shared" si="25"/>
        <v>53.84</v>
      </c>
    </row>
    <row r="138" spans="1:11">
      <c r="A138" s="4">
        <v>4</v>
      </c>
      <c r="B138" s="102">
        <v>13.3</v>
      </c>
      <c r="C138" s="104">
        <f t="shared" si="26"/>
        <v>60</v>
      </c>
      <c r="D138" s="47">
        <v>0</v>
      </c>
      <c r="E138" s="51">
        <f t="shared" si="27"/>
        <v>38.1</v>
      </c>
      <c r="F138" s="13">
        <v>13.6</v>
      </c>
      <c r="G138" s="14">
        <f t="shared" si="27"/>
        <v>49.9</v>
      </c>
      <c r="H138" s="19">
        <v>14</v>
      </c>
      <c r="I138" s="20">
        <f t="shared" si="25"/>
        <v>72</v>
      </c>
      <c r="J138" s="27">
        <v>0</v>
      </c>
      <c r="K138" s="26">
        <f t="shared" si="25"/>
        <v>53.84</v>
      </c>
    </row>
    <row r="139" spans="1:11">
      <c r="A139" s="4">
        <v>5</v>
      </c>
      <c r="B139" s="102">
        <v>13.3</v>
      </c>
      <c r="C139" s="104">
        <f t="shared" si="26"/>
        <v>73.3</v>
      </c>
      <c r="D139" s="47">
        <v>28.6</v>
      </c>
      <c r="E139" s="51">
        <f t="shared" si="27"/>
        <v>66.7</v>
      </c>
      <c r="F139" s="13">
        <v>9.1</v>
      </c>
      <c r="G139" s="14">
        <f t="shared" si="27"/>
        <v>59</v>
      </c>
      <c r="H139" s="19">
        <v>5</v>
      </c>
      <c r="I139" s="20">
        <f t="shared" si="25"/>
        <v>77</v>
      </c>
      <c r="J139" s="27">
        <v>15.38</v>
      </c>
      <c r="K139" s="26">
        <f t="shared" si="25"/>
        <v>69.22</v>
      </c>
    </row>
    <row r="140" spans="1:11">
      <c r="A140" s="4">
        <v>6</v>
      </c>
      <c r="B140" s="102">
        <v>6.7</v>
      </c>
      <c r="C140" s="104">
        <f t="shared" si="26"/>
        <v>80</v>
      </c>
      <c r="D140" s="47">
        <v>4.8</v>
      </c>
      <c r="E140" s="51">
        <f t="shared" si="27"/>
        <v>71.5</v>
      </c>
      <c r="F140" s="13">
        <v>9.1</v>
      </c>
      <c r="G140" s="14">
        <f t="shared" si="27"/>
        <v>68.099999999999994</v>
      </c>
      <c r="H140" s="19">
        <v>5</v>
      </c>
      <c r="I140" s="20">
        <f t="shared" si="25"/>
        <v>82</v>
      </c>
      <c r="J140" s="27">
        <v>0</v>
      </c>
      <c r="K140" s="26">
        <f t="shared" si="25"/>
        <v>69.22</v>
      </c>
    </row>
    <row r="141" spans="1:11">
      <c r="A141" s="4">
        <v>7</v>
      </c>
      <c r="B141" s="102"/>
      <c r="C141" s="104">
        <f t="shared" si="26"/>
        <v>80</v>
      </c>
      <c r="D141" s="47">
        <v>9.5</v>
      </c>
      <c r="E141" s="51">
        <f t="shared" si="27"/>
        <v>81</v>
      </c>
      <c r="F141" s="13">
        <v>18.2</v>
      </c>
      <c r="G141" s="14">
        <f t="shared" si="27"/>
        <v>86.3</v>
      </c>
      <c r="H141" s="19">
        <v>10</v>
      </c>
      <c r="I141" s="20">
        <f t="shared" si="25"/>
        <v>92</v>
      </c>
      <c r="J141" s="27">
        <v>0</v>
      </c>
      <c r="K141" s="26">
        <f t="shared" si="25"/>
        <v>69.22</v>
      </c>
    </row>
    <row r="142" spans="1:11">
      <c r="A142" s="4">
        <v>8</v>
      </c>
      <c r="B142" s="102">
        <v>13.3</v>
      </c>
      <c r="C142" s="104">
        <f t="shared" si="26"/>
        <v>93.3</v>
      </c>
      <c r="D142" s="47">
        <v>4.8</v>
      </c>
      <c r="E142" s="51">
        <f t="shared" si="27"/>
        <v>85.8</v>
      </c>
      <c r="F142" s="13">
        <v>0</v>
      </c>
      <c r="G142" s="14">
        <f t="shared" si="27"/>
        <v>86.3</v>
      </c>
      <c r="H142" s="19">
        <v>0</v>
      </c>
      <c r="I142" s="20">
        <f t="shared" si="25"/>
        <v>92</v>
      </c>
      <c r="J142" s="27">
        <v>7.69</v>
      </c>
      <c r="K142" s="26">
        <f t="shared" si="25"/>
        <v>76.91</v>
      </c>
    </row>
    <row r="143" spans="1:11">
      <c r="A143" s="4">
        <v>9</v>
      </c>
      <c r="B143" s="102"/>
      <c r="C143" s="104">
        <f t="shared" si="26"/>
        <v>93.3</v>
      </c>
      <c r="D143" s="47">
        <v>4.8</v>
      </c>
      <c r="E143" s="51">
        <f t="shared" si="27"/>
        <v>90.6</v>
      </c>
      <c r="F143" s="13">
        <v>4.5</v>
      </c>
      <c r="G143" s="14">
        <f t="shared" si="27"/>
        <v>90.8</v>
      </c>
      <c r="H143" s="19">
        <v>5</v>
      </c>
      <c r="I143" s="20">
        <f t="shared" si="25"/>
        <v>97</v>
      </c>
      <c r="J143" s="27">
        <v>7.69</v>
      </c>
      <c r="K143" s="26">
        <f t="shared" si="25"/>
        <v>84.6</v>
      </c>
    </row>
    <row r="144" spans="1:11">
      <c r="A144" s="4">
        <v>10</v>
      </c>
      <c r="B144" s="102">
        <v>6.7</v>
      </c>
      <c r="C144" s="104">
        <f t="shared" si="26"/>
        <v>100</v>
      </c>
      <c r="D144" s="47">
        <v>9.5</v>
      </c>
      <c r="E144" s="51">
        <f t="shared" si="27"/>
        <v>100.1</v>
      </c>
      <c r="F144" s="13">
        <v>9.1</v>
      </c>
      <c r="G144" s="14">
        <f t="shared" si="27"/>
        <v>99.899999999999991</v>
      </c>
      <c r="H144" s="19">
        <v>5</v>
      </c>
      <c r="I144" s="20">
        <f t="shared" si="25"/>
        <v>102</v>
      </c>
      <c r="J144" s="27">
        <v>15.38</v>
      </c>
      <c r="K144" s="26">
        <f t="shared" si="25"/>
        <v>99.97999999999999</v>
      </c>
    </row>
    <row r="145" spans="1:11">
      <c r="A145" s="3"/>
      <c r="B145" s="102"/>
      <c r="C145" s="104"/>
      <c r="D145" s="47"/>
      <c r="E145" s="51"/>
      <c r="F145" s="13"/>
      <c r="G145" s="14"/>
      <c r="H145" s="19"/>
      <c r="I145" s="20"/>
      <c r="J145" s="27"/>
      <c r="K145" s="26"/>
    </row>
    <row r="146" spans="1:11" ht="25.5">
      <c r="A146" s="5" t="s">
        <v>57</v>
      </c>
      <c r="B146" s="105"/>
      <c r="C146" s="104"/>
      <c r="D146" s="55"/>
      <c r="E146" s="51"/>
      <c r="F146" s="13"/>
      <c r="G146" s="14"/>
      <c r="H146" s="19"/>
      <c r="I146" s="20"/>
      <c r="J146" s="27"/>
      <c r="K146" s="26"/>
    </row>
    <row r="147" spans="1:11">
      <c r="A147" s="4">
        <v>1</v>
      </c>
      <c r="B147" s="102"/>
      <c r="C147" s="104">
        <f>B147</f>
        <v>0</v>
      </c>
      <c r="D147" s="47">
        <v>4.8</v>
      </c>
      <c r="E147" s="51">
        <f>D147</f>
        <v>4.8</v>
      </c>
      <c r="F147" s="13">
        <v>0</v>
      </c>
      <c r="G147" s="14">
        <f>F147</f>
        <v>0</v>
      </c>
      <c r="H147" s="19">
        <v>5</v>
      </c>
      <c r="I147" s="20">
        <f>H147</f>
        <v>5</v>
      </c>
      <c r="J147" s="27">
        <v>0</v>
      </c>
      <c r="K147" s="26">
        <f>J147</f>
        <v>0</v>
      </c>
    </row>
    <row r="148" spans="1:11">
      <c r="A148" s="4">
        <v>2</v>
      </c>
      <c r="B148" s="102">
        <v>6.7</v>
      </c>
      <c r="C148" s="104">
        <f>C147+B148</f>
        <v>6.7</v>
      </c>
      <c r="D148" s="47">
        <v>0</v>
      </c>
      <c r="E148" s="51">
        <f>E147+D148</f>
        <v>4.8</v>
      </c>
      <c r="F148" s="13">
        <v>4.5</v>
      </c>
      <c r="G148" s="14">
        <f>G147+F148</f>
        <v>4.5</v>
      </c>
      <c r="H148" s="19">
        <v>0</v>
      </c>
      <c r="I148" s="20">
        <f t="shared" ref="I148:K156" si="28">I147+H148</f>
        <v>5</v>
      </c>
      <c r="J148" s="27">
        <v>0</v>
      </c>
      <c r="K148" s="26">
        <f t="shared" si="28"/>
        <v>0</v>
      </c>
    </row>
    <row r="149" spans="1:11">
      <c r="A149" s="4">
        <v>3</v>
      </c>
      <c r="B149" s="102">
        <v>6.7</v>
      </c>
      <c r="C149" s="104">
        <f t="shared" ref="C149:C156" si="29">C148+B149</f>
        <v>13.4</v>
      </c>
      <c r="D149" s="47">
        <v>4.8</v>
      </c>
      <c r="E149" s="51">
        <f t="shared" ref="E149:G156" si="30">E148+D149</f>
        <v>9.6</v>
      </c>
      <c r="F149" s="13">
        <v>0</v>
      </c>
      <c r="G149" s="14">
        <f t="shared" si="30"/>
        <v>4.5</v>
      </c>
      <c r="H149" s="19">
        <v>0</v>
      </c>
      <c r="I149" s="20">
        <f t="shared" si="28"/>
        <v>5</v>
      </c>
      <c r="J149" s="27">
        <v>0</v>
      </c>
      <c r="K149" s="26">
        <f t="shared" si="28"/>
        <v>0</v>
      </c>
    </row>
    <row r="150" spans="1:11">
      <c r="A150" s="4">
        <v>4</v>
      </c>
      <c r="B150" s="102"/>
      <c r="C150" s="104">
        <f t="shared" si="29"/>
        <v>13.4</v>
      </c>
      <c r="D150" s="47">
        <v>0</v>
      </c>
      <c r="E150" s="51">
        <f t="shared" si="30"/>
        <v>9.6</v>
      </c>
      <c r="F150" s="13">
        <v>0</v>
      </c>
      <c r="G150" s="14">
        <f t="shared" si="30"/>
        <v>4.5</v>
      </c>
      <c r="H150" s="19">
        <v>14</v>
      </c>
      <c r="I150" s="20">
        <f t="shared" si="28"/>
        <v>19</v>
      </c>
      <c r="J150" s="27">
        <v>0</v>
      </c>
      <c r="K150" s="26">
        <f t="shared" si="28"/>
        <v>0</v>
      </c>
    </row>
    <row r="151" spans="1:11">
      <c r="A151" s="4">
        <v>5</v>
      </c>
      <c r="B151" s="102"/>
      <c r="C151" s="104">
        <f t="shared" si="29"/>
        <v>13.4</v>
      </c>
      <c r="D151" s="47">
        <v>9.5</v>
      </c>
      <c r="E151" s="51">
        <f t="shared" si="30"/>
        <v>19.100000000000001</v>
      </c>
      <c r="F151" s="13">
        <v>9.1</v>
      </c>
      <c r="G151" s="14">
        <f t="shared" si="30"/>
        <v>13.6</v>
      </c>
      <c r="H151" s="19">
        <v>14</v>
      </c>
      <c r="I151" s="20">
        <f t="shared" si="28"/>
        <v>33</v>
      </c>
      <c r="J151" s="27">
        <v>14.29</v>
      </c>
      <c r="K151" s="26">
        <f t="shared" si="28"/>
        <v>14.29</v>
      </c>
    </row>
    <row r="152" spans="1:11">
      <c r="A152" s="4">
        <v>6</v>
      </c>
      <c r="B152" s="102">
        <v>13.3</v>
      </c>
      <c r="C152" s="104">
        <f t="shared" si="29"/>
        <v>26.700000000000003</v>
      </c>
      <c r="D152" s="47">
        <v>4.8</v>
      </c>
      <c r="E152" s="51">
        <f t="shared" si="30"/>
        <v>23.900000000000002</v>
      </c>
      <c r="F152" s="13">
        <v>4.5</v>
      </c>
      <c r="G152" s="14">
        <f t="shared" si="30"/>
        <v>18.100000000000001</v>
      </c>
      <c r="H152" s="19">
        <v>0</v>
      </c>
      <c r="I152" s="20">
        <f t="shared" si="28"/>
        <v>33</v>
      </c>
      <c r="J152" s="27">
        <v>14.29</v>
      </c>
      <c r="K152" s="26">
        <f t="shared" si="28"/>
        <v>28.58</v>
      </c>
    </row>
    <row r="153" spans="1:11">
      <c r="A153" s="4">
        <v>7</v>
      </c>
      <c r="B153" s="102">
        <v>20</v>
      </c>
      <c r="C153" s="104">
        <f t="shared" si="29"/>
        <v>46.7</v>
      </c>
      <c r="D153" s="47">
        <v>14.3</v>
      </c>
      <c r="E153" s="51">
        <f t="shared" si="30"/>
        <v>38.200000000000003</v>
      </c>
      <c r="F153" s="13">
        <v>9.1</v>
      </c>
      <c r="G153" s="14">
        <f t="shared" si="30"/>
        <v>27.200000000000003</v>
      </c>
      <c r="H153" s="19">
        <v>10</v>
      </c>
      <c r="I153" s="20">
        <f t="shared" si="28"/>
        <v>43</v>
      </c>
      <c r="J153" s="27">
        <v>14.29</v>
      </c>
      <c r="K153" s="26">
        <f t="shared" si="28"/>
        <v>42.87</v>
      </c>
    </row>
    <row r="154" spans="1:11">
      <c r="A154" s="4">
        <v>8</v>
      </c>
      <c r="B154" s="102">
        <v>13.3</v>
      </c>
      <c r="C154" s="104">
        <f t="shared" si="29"/>
        <v>60</v>
      </c>
      <c r="D154" s="47">
        <v>14.3</v>
      </c>
      <c r="E154" s="51">
        <f t="shared" si="30"/>
        <v>52.5</v>
      </c>
      <c r="F154" s="13">
        <v>18.2</v>
      </c>
      <c r="G154" s="14">
        <f t="shared" si="30"/>
        <v>45.400000000000006</v>
      </c>
      <c r="H154" s="19">
        <v>19</v>
      </c>
      <c r="I154" s="20">
        <f t="shared" si="28"/>
        <v>62</v>
      </c>
      <c r="J154" s="27">
        <v>14.29</v>
      </c>
      <c r="K154" s="26">
        <f t="shared" si="28"/>
        <v>57.16</v>
      </c>
    </row>
    <row r="155" spans="1:11">
      <c r="A155" s="4">
        <v>9</v>
      </c>
      <c r="B155" s="102">
        <v>20</v>
      </c>
      <c r="C155" s="104">
        <f t="shared" si="29"/>
        <v>80</v>
      </c>
      <c r="D155" s="47">
        <v>19</v>
      </c>
      <c r="E155" s="51">
        <f t="shared" si="30"/>
        <v>71.5</v>
      </c>
      <c r="F155" s="13">
        <v>18.2</v>
      </c>
      <c r="G155" s="14">
        <f t="shared" si="30"/>
        <v>63.600000000000009</v>
      </c>
      <c r="H155" s="19">
        <v>5</v>
      </c>
      <c r="I155" s="20">
        <f t="shared" si="28"/>
        <v>67</v>
      </c>
      <c r="J155" s="27">
        <v>7.14</v>
      </c>
      <c r="K155" s="26">
        <f t="shared" si="28"/>
        <v>64.3</v>
      </c>
    </row>
    <row r="156" spans="1:11">
      <c r="A156" s="4">
        <v>10</v>
      </c>
      <c r="B156" s="102">
        <v>20</v>
      </c>
      <c r="C156" s="104">
        <f t="shared" si="29"/>
        <v>100</v>
      </c>
      <c r="D156" s="47">
        <v>28.6</v>
      </c>
      <c r="E156" s="51">
        <f t="shared" si="30"/>
        <v>100.1</v>
      </c>
      <c r="F156" s="13">
        <v>36.4</v>
      </c>
      <c r="G156" s="14">
        <f t="shared" si="30"/>
        <v>100</v>
      </c>
      <c r="H156" s="19">
        <v>33</v>
      </c>
      <c r="I156" s="20">
        <f t="shared" si="28"/>
        <v>100</v>
      </c>
      <c r="J156" s="27">
        <v>35.71</v>
      </c>
      <c r="K156" s="26">
        <f t="shared" si="28"/>
        <v>100.00999999999999</v>
      </c>
    </row>
    <row r="157" spans="1:11">
      <c r="A157" s="3"/>
      <c r="B157" s="102"/>
      <c r="C157" s="104"/>
      <c r="D157" s="47"/>
      <c r="E157" s="51"/>
      <c r="F157" s="13"/>
      <c r="G157" s="14"/>
      <c r="H157" s="19"/>
      <c r="I157" s="20"/>
      <c r="J157" s="27"/>
      <c r="K157" s="26"/>
    </row>
    <row r="158" spans="1:11" ht="25.5">
      <c r="A158" s="5" t="s">
        <v>74</v>
      </c>
      <c r="B158" s="105"/>
      <c r="C158" s="104"/>
      <c r="D158" s="55"/>
      <c r="E158" s="51"/>
      <c r="F158" s="13"/>
      <c r="G158" s="14"/>
      <c r="H158" s="19"/>
      <c r="I158" s="20"/>
      <c r="J158" s="27"/>
      <c r="K158" s="26"/>
    </row>
    <row r="159" spans="1:11">
      <c r="A159" s="4" t="s">
        <v>58</v>
      </c>
      <c r="B159" s="102"/>
      <c r="C159" s="104">
        <f>B159</f>
        <v>0</v>
      </c>
      <c r="D159" s="47">
        <v>9.5</v>
      </c>
      <c r="E159" s="51">
        <f>D159</f>
        <v>9.5</v>
      </c>
      <c r="F159" s="13">
        <v>4.5</v>
      </c>
      <c r="G159" s="14">
        <f>F159</f>
        <v>4.5</v>
      </c>
      <c r="H159" s="19"/>
      <c r="I159" s="20"/>
      <c r="J159" s="27"/>
      <c r="K159" s="26"/>
    </row>
    <row r="160" spans="1:11">
      <c r="A160" s="4">
        <v>1</v>
      </c>
      <c r="B160" s="102">
        <v>6.7</v>
      </c>
      <c r="C160" s="104">
        <f>C159+B160</f>
        <v>6.7</v>
      </c>
      <c r="D160" s="47">
        <v>0</v>
      </c>
      <c r="E160" s="51">
        <f>E159+D160</f>
        <v>9.5</v>
      </c>
      <c r="F160" s="13">
        <v>4.5</v>
      </c>
      <c r="G160" s="14">
        <f>G159+F160</f>
        <v>9</v>
      </c>
      <c r="H160" s="19"/>
      <c r="I160" s="20"/>
      <c r="J160" s="27"/>
      <c r="K160" s="26"/>
    </row>
    <row r="161" spans="1:11">
      <c r="A161" s="4">
        <v>2</v>
      </c>
      <c r="B161" s="102"/>
      <c r="C161" s="104">
        <f t="shared" ref="C161:C168" si="31">C160+B161</f>
        <v>6.7</v>
      </c>
      <c r="D161" s="47">
        <v>4.8</v>
      </c>
      <c r="E161" s="51">
        <f t="shared" ref="E161:G169" si="32">E160+D161</f>
        <v>14.3</v>
      </c>
      <c r="F161" s="13">
        <v>4.5</v>
      </c>
      <c r="G161" s="14">
        <f t="shared" si="32"/>
        <v>13.5</v>
      </c>
      <c r="H161" s="19"/>
      <c r="I161" s="20"/>
      <c r="J161" s="27"/>
      <c r="K161" s="26"/>
    </row>
    <row r="162" spans="1:11">
      <c r="A162" s="4">
        <v>3</v>
      </c>
      <c r="B162" s="102">
        <v>20</v>
      </c>
      <c r="C162" s="104">
        <f t="shared" si="31"/>
        <v>26.7</v>
      </c>
      <c r="D162" s="47">
        <v>0</v>
      </c>
      <c r="E162" s="51">
        <f t="shared" si="32"/>
        <v>14.3</v>
      </c>
      <c r="F162" s="13">
        <v>9.1</v>
      </c>
      <c r="G162" s="14">
        <f t="shared" si="32"/>
        <v>22.6</v>
      </c>
      <c r="H162" s="19"/>
      <c r="I162" s="20"/>
      <c r="J162" s="27"/>
      <c r="K162" s="26"/>
    </row>
    <row r="163" spans="1:11">
      <c r="A163" s="4">
        <v>4</v>
      </c>
      <c r="B163" s="102">
        <v>6.7</v>
      </c>
      <c r="C163" s="104">
        <f t="shared" si="31"/>
        <v>33.4</v>
      </c>
      <c r="D163" s="47">
        <v>9.5</v>
      </c>
      <c r="E163" s="51">
        <f t="shared" si="32"/>
        <v>23.8</v>
      </c>
      <c r="F163" s="13">
        <v>4.5</v>
      </c>
      <c r="G163" s="14">
        <f t="shared" si="32"/>
        <v>27.1</v>
      </c>
      <c r="H163" s="19"/>
      <c r="I163" s="20"/>
      <c r="J163" s="27"/>
      <c r="K163" s="26"/>
    </row>
    <row r="164" spans="1:11">
      <c r="A164" s="4">
        <v>5</v>
      </c>
      <c r="B164" s="102"/>
      <c r="C164" s="104">
        <f t="shared" si="31"/>
        <v>33.4</v>
      </c>
      <c r="D164" s="47">
        <v>0</v>
      </c>
      <c r="E164" s="51">
        <f t="shared" si="32"/>
        <v>23.8</v>
      </c>
      <c r="F164" s="13">
        <v>0</v>
      </c>
      <c r="G164" s="14">
        <f t="shared" si="32"/>
        <v>27.1</v>
      </c>
      <c r="H164" s="19"/>
      <c r="I164" s="20"/>
      <c r="J164" s="27"/>
      <c r="K164" s="26"/>
    </row>
    <row r="165" spans="1:11">
      <c r="A165" s="4">
        <v>6</v>
      </c>
      <c r="B165" s="102"/>
      <c r="C165" s="104">
        <f t="shared" si="31"/>
        <v>33.4</v>
      </c>
      <c r="D165" s="47">
        <v>0</v>
      </c>
      <c r="E165" s="51">
        <f t="shared" si="32"/>
        <v>23.8</v>
      </c>
      <c r="F165" s="13">
        <v>4.5</v>
      </c>
      <c r="G165" s="14">
        <f t="shared" si="32"/>
        <v>31.6</v>
      </c>
      <c r="H165" s="19"/>
      <c r="I165" s="20"/>
      <c r="J165" s="27"/>
      <c r="K165" s="26"/>
    </row>
    <row r="166" spans="1:11">
      <c r="A166" s="4">
        <v>7</v>
      </c>
      <c r="B166" s="102"/>
      <c r="C166" s="104">
        <f t="shared" si="31"/>
        <v>33.4</v>
      </c>
      <c r="D166" s="47">
        <v>0</v>
      </c>
      <c r="E166" s="51">
        <f t="shared" si="32"/>
        <v>23.8</v>
      </c>
      <c r="F166" s="13">
        <v>0</v>
      </c>
      <c r="G166" s="14">
        <f t="shared" si="32"/>
        <v>31.6</v>
      </c>
      <c r="H166" s="19"/>
      <c r="I166" s="20"/>
      <c r="J166" s="27"/>
      <c r="K166" s="26"/>
    </row>
    <row r="167" spans="1:11">
      <c r="A167" s="4">
        <v>8</v>
      </c>
      <c r="B167" s="102"/>
      <c r="C167" s="104">
        <f t="shared" si="31"/>
        <v>33.4</v>
      </c>
      <c r="D167" s="47">
        <v>4.8</v>
      </c>
      <c r="E167" s="51">
        <f t="shared" si="32"/>
        <v>28.6</v>
      </c>
      <c r="F167" s="13">
        <v>8.1</v>
      </c>
      <c r="G167" s="14">
        <f t="shared" si="32"/>
        <v>39.700000000000003</v>
      </c>
      <c r="H167" s="19"/>
      <c r="I167" s="20"/>
      <c r="J167" s="27"/>
      <c r="K167" s="26"/>
    </row>
    <row r="168" spans="1:11">
      <c r="A168" s="4">
        <v>9</v>
      </c>
      <c r="B168" s="102"/>
      <c r="C168" s="104">
        <f t="shared" si="31"/>
        <v>33.4</v>
      </c>
      <c r="D168" s="47">
        <v>4.8</v>
      </c>
      <c r="E168" s="51">
        <f t="shared" si="32"/>
        <v>33.4</v>
      </c>
      <c r="F168" s="13">
        <v>4.5</v>
      </c>
      <c r="G168" s="14">
        <f t="shared" si="32"/>
        <v>44.2</v>
      </c>
      <c r="H168" s="19"/>
      <c r="I168" s="20"/>
      <c r="J168" s="27"/>
      <c r="K168" s="26"/>
    </row>
    <row r="169" spans="1:11">
      <c r="A169" s="4" t="s">
        <v>59</v>
      </c>
      <c r="B169" s="102">
        <v>66.7</v>
      </c>
      <c r="C169" s="104">
        <f>C168+B169</f>
        <v>100.1</v>
      </c>
      <c r="D169" s="47">
        <v>66.7</v>
      </c>
      <c r="E169" s="51">
        <f>E168+D169</f>
        <v>100.1</v>
      </c>
      <c r="F169" s="13">
        <v>54.5</v>
      </c>
      <c r="G169" s="14">
        <f t="shared" si="32"/>
        <v>98.7</v>
      </c>
      <c r="H169" s="19"/>
      <c r="I169" s="20"/>
      <c r="J169" s="27"/>
      <c r="K169" s="26"/>
    </row>
    <row r="170" spans="1:11">
      <c r="A170" s="3"/>
      <c r="B170" s="102"/>
      <c r="C170" s="104"/>
      <c r="D170" s="47"/>
      <c r="E170" s="51"/>
      <c r="F170" s="13"/>
      <c r="G170" s="14"/>
      <c r="H170" s="19"/>
      <c r="I170" s="20"/>
      <c r="J170" s="27"/>
      <c r="K170" s="26"/>
    </row>
    <row r="171" spans="1:11">
      <c r="A171" s="5" t="s">
        <v>61</v>
      </c>
      <c r="B171" s="105"/>
      <c r="C171" s="104"/>
      <c r="D171" s="55"/>
      <c r="E171" s="51"/>
      <c r="F171" s="13"/>
      <c r="G171" s="14"/>
      <c r="H171" s="19"/>
      <c r="I171" s="20"/>
      <c r="J171" s="27"/>
      <c r="K171" s="26"/>
    </row>
    <row r="172" spans="1:11">
      <c r="A172" s="4" t="s">
        <v>60</v>
      </c>
      <c r="B172" s="102">
        <v>80</v>
      </c>
      <c r="C172" s="104"/>
      <c r="D172" s="47">
        <v>57.1</v>
      </c>
      <c r="E172" s="51"/>
      <c r="F172" s="13">
        <v>90.9</v>
      </c>
      <c r="G172" s="14"/>
      <c r="H172" s="19"/>
      <c r="I172" s="20"/>
      <c r="J172" s="27"/>
      <c r="K172" s="26"/>
    </row>
    <row r="173" spans="1:11">
      <c r="A173" s="4" t="s">
        <v>8</v>
      </c>
      <c r="B173" s="102">
        <v>20</v>
      </c>
      <c r="C173" s="104"/>
      <c r="D173" s="47">
        <v>42.9</v>
      </c>
      <c r="E173" s="51"/>
      <c r="F173" s="13">
        <v>9.1</v>
      </c>
      <c r="G173" s="14"/>
      <c r="H173" s="19"/>
      <c r="I173" s="20"/>
      <c r="J173" s="27"/>
      <c r="K173" s="26"/>
    </row>
    <row r="174" spans="1:11">
      <c r="A174" s="3"/>
      <c r="B174" s="102"/>
      <c r="C174" s="104"/>
      <c r="D174" s="47"/>
      <c r="E174" s="51"/>
      <c r="F174" s="13"/>
      <c r="G174" s="14"/>
      <c r="H174" s="19"/>
      <c r="I174" s="20"/>
      <c r="J174" s="27"/>
      <c r="K174" s="26"/>
    </row>
    <row r="175" spans="1:11" ht="25.5">
      <c r="A175" s="5" t="s">
        <v>75</v>
      </c>
      <c r="B175" s="105"/>
      <c r="C175" s="104"/>
      <c r="D175" s="55"/>
      <c r="E175" s="51"/>
      <c r="F175" s="13"/>
      <c r="G175" s="14"/>
      <c r="H175" s="19"/>
      <c r="I175" s="20"/>
      <c r="J175" s="27"/>
      <c r="K175" s="26"/>
    </row>
    <row r="176" spans="1:11">
      <c r="A176" s="4" t="s">
        <v>63</v>
      </c>
      <c r="B176" s="102">
        <v>40</v>
      </c>
      <c r="C176" s="104"/>
      <c r="D176" s="47">
        <v>33.299999999999997</v>
      </c>
      <c r="E176" s="51"/>
      <c r="F176" s="13">
        <v>27.3</v>
      </c>
      <c r="G176" s="14"/>
      <c r="H176" s="19"/>
      <c r="I176" s="20"/>
      <c r="J176" s="27"/>
      <c r="K176" s="26"/>
    </row>
    <row r="177" spans="1:11">
      <c r="A177" s="4" t="s">
        <v>62</v>
      </c>
      <c r="B177" s="102">
        <v>60</v>
      </c>
      <c r="C177" s="104"/>
      <c r="D177" s="47">
        <v>66.7</v>
      </c>
      <c r="E177" s="51"/>
      <c r="F177" s="13">
        <v>72.7</v>
      </c>
      <c r="G177" s="14"/>
      <c r="H177" s="19"/>
      <c r="I177" s="20"/>
      <c r="J177" s="27"/>
      <c r="K177" s="26"/>
    </row>
    <row r="178" spans="1:11">
      <c r="A178" s="3"/>
      <c r="B178" s="102"/>
      <c r="C178" s="104"/>
      <c r="D178" s="47"/>
      <c r="E178" s="51"/>
      <c r="F178" s="13"/>
      <c r="G178" s="14"/>
      <c r="H178" s="19"/>
      <c r="I178" s="20"/>
      <c r="J178" s="27"/>
      <c r="K178" s="26"/>
    </row>
    <row r="179" spans="1:11">
      <c r="A179" s="3"/>
      <c r="B179" s="102"/>
      <c r="C179" s="104"/>
      <c r="D179" s="47"/>
      <c r="E179" s="51"/>
      <c r="F179" s="13"/>
      <c r="G179" s="14"/>
      <c r="H179" s="19"/>
      <c r="I179" s="20"/>
      <c r="J179" s="27"/>
      <c r="K179" s="26"/>
    </row>
    <row r="180" spans="1:11" ht="25.5">
      <c r="A180" s="5" t="s">
        <v>95</v>
      </c>
      <c r="B180" s="105"/>
      <c r="C180" s="104"/>
      <c r="D180" s="55"/>
      <c r="E180" s="51"/>
      <c r="F180" s="13"/>
      <c r="G180" s="14"/>
      <c r="H180" s="19"/>
      <c r="I180" s="20"/>
      <c r="J180" s="27"/>
      <c r="K180" s="26"/>
    </row>
    <row r="181" spans="1:11">
      <c r="A181" s="4" t="s">
        <v>64</v>
      </c>
      <c r="B181" s="102">
        <v>20</v>
      </c>
      <c r="C181" s="104">
        <f>B181</f>
        <v>20</v>
      </c>
      <c r="D181" s="47">
        <v>23.8</v>
      </c>
      <c r="E181" s="51">
        <f>D181</f>
        <v>23.8</v>
      </c>
      <c r="F181" s="13">
        <v>18.2</v>
      </c>
      <c r="G181" s="14">
        <f>F181</f>
        <v>18.2</v>
      </c>
      <c r="H181" s="19"/>
      <c r="I181" s="20"/>
      <c r="J181" s="27"/>
      <c r="K181" s="26"/>
    </row>
    <row r="182" spans="1:11">
      <c r="A182" s="4" t="s">
        <v>65</v>
      </c>
      <c r="B182" s="102">
        <v>33.299999999999997</v>
      </c>
      <c r="C182" s="104">
        <f t="shared" ref="C182:C187" si="33">B182+C181</f>
        <v>53.3</v>
      </c>
      <c r="D182" s="47">
        <v>57.1</v>
      </c>
      <c r="E182" s="51">
        <f t="shared" ref="E182:G187" si="34">D182+E181</f>
        <v>80.900000000000006</v>
      </c>
      <c r="F182" s="13">
        <v>50</v>
      </c>
      <c r="G182" s="14">
        <f t="shared" si="34"/>
        <v>68.2</v>
      </c>
      <c r="H182" s="19"/>
      <c r="I182" s="20"/>
      <c r="J182" s="27"/>
      <c r="K182" s="26"/>
    </row>
    <row r="183" spans="1:11">
      <c r="A183" s="4" t="s">
        <v>66</v>
      </c>
      <c r="B183" s="102"/>
      <c r="C183" s="104">
        <f t="shared" si="33"/>
        <v>53.3</v>
      </c>
      <c r="D183" s="47">
        <v>0</v>
      </c>
      <c r="E183" s="51">
        <f t="shared" si="34"/>
        <v>80.900000000000006</v>
      </c>
      <c r="F183" s="13">
        <v>0</v>
      </c>
      <c r="G183" s="14">
        <f t="shared" si="34"/>
        <v>68.2</v>
      </c>
      <c r="H183" s="19"/>
      <c r="I183" s="20"/>
      <c r="J183" s="27"/>
      <c r="K183" s="26"/>
    </row>
    <row r="184" spans="1:11">
      <c r="A184" s="4" t="s">
        <v>67</v>
      </c>
      <c r="B184" s="102">
        <v>13.3</v>
      </c>
      <c r="C184" s="104">
        <f t="shared" si="33"/>
        <v>66.599999999999994</v>
      </c>
      <c r="D184" s="47">
        <v>4.8</v>
      </c>
      <c r="E184" s="51">
        <f t="shared" si="34"/>
        <v>85.7</v>
      </c>
      <c r="F184" s="13">
        <v>9.1</v>
      </c>
      <c r="G184" s="14">
        <f t="shared" si="34"/>
        <v>77.3</v>
      </c>
      <c r="H184" s="19"/>
      <c r="I184" s="20"/>
      <c r="J184" s="27"/>
      <c r="K184" s="26"/>
    </row>
    <row r="185" spans="1:11">
      <c r="A185" s="4" t="s">
        <v>68</v>
      </c>
      <c r="B185" s="102">
        <v>6.7</v>
      </c>
      <c r="C185" s="104">
        <f t="shared" si="33"/>
        <v>73.3</v>
      </c>
      <c r="D185" s="47">
        <v>0</v>
      </c>
      <c r="E185" s="51">
        <f t="shared" si="34"/>
        <v>85.7</v>
      </c>
      <c r="F185" s="13">
        <v>0</v>
      </c>
      <c r="G185" s="14">
        <f t="shared" si="34"/>
        <v>77.3</v>
      </c>
      <c r="H185" s="19"/>
      <c r="I185" s="20"/>
      <c r="J185" s="27"/>
      <c r="K185" s="26"/>
    </row>
    <row r="186" spans="1:11">
      <c r="A186" s="4" t="s">
        <v>69</v>
      </c>
      <c r="B186" s="102">
        <v>13.3</v>
      </c>
      <c r="C186" s="104">
        <f t="shared" si="33"/>
        <v>86.6</v>
      </c>
      <c r="D186" s="47">
        <v>9.5</v>
      </c>
      <c r="E186" s="51">
        <f t="shared" si="34"/>
        <v>95.2</v>
      </c>
      <c r="F186" s="13">
        <v>22.7</v>
      </c>
      <c r="G186" s="14">
        <f t="shared" si="34"/>
        <v>100</v>
      </c>
      <c r="H186" s="19"/>
      <c r="I186" s="20"/>
      <c r="J186" s="27"/>
      <c r="K186" s="26"/>
    </row>
    <row r="187" spans="1:11">
      <c r="A187" s="4" t="s">
        <v>76</v>
      </c>
      <c r="B187" s="102">
        <v>13.3</v>
      </c>
      <c r="C187" s="104">
        <f t="shared" si="33"/>
        <v>99.899999999999991</v>
      </c>
      <c r="D187" s="47">
        <v>4.8</v>
      </c>
      <c r="E187" s="51">
        <f t="shared" si="34"/>
        <v>100</v>
      </c>
      <c r="F187" s="13">
        <v>0</v>
      </c>
      <c r="G187" s="14">
        <f t="shared" si="34"/>
        <v>100</v>
      </c>
      <c r="H187" s="19"/>
      <c r="I187" s="20"/>
      <c r="J187" s="27"/>
      <c r="K187" s="26"/>
    </row>
    <row r="188" spans="1:11">
      <c r="A188" s="3"/>
      <c r="B188" s="102"/>
      <c r="C188" s="104"/>
      <c r="D188" s="47"/>
      <c r="E188" s="51"/>
      <c r="F188" s="13"/>
      <c r="G188" s="14"/>
      <c r="H188" s="19"/>
      <c r="I188" s="20"/>
      <c r="J188" s="27"/>
      <c r="K188" s="26"/>
    </row>
    <row r="189" spans="1:11" ht="25.5">
      <c r="A189" s="5" t="s">
        <v>77</v>
      </c>
      <c r="B189" s="105"/>
      <c r="C189" s="104"/>
      <c r="D189" s="55"/>
      <c r="E189" s="51"/>
      <c r="F189" s="13"/>
      <c r="G189" s="14"/>
      <c r="H189" s="19"/>
      <c r="I189" s="20"/>
      <c r="J189" s="27"/>
      <c r="K189" s="26"/>
    </row>
    <row r="190" spans="1:11">
      <c r="A190" s="4" t="s">
        <v>60</v>
      </c>
      <c r="B190" s="102">
        <v>73.3</v>
      </c>
      <c r="C190" s="104"/>
      <c r="D190" s="47">
        <v>85.7</v>
      </c>
      <c r="E190" s="51"/>
      <c r="F190" s="13">
        <v>72.7</v>
      </c>
      <c r="G190" s="14"/>
      <c r="H190" s="19"/>
      <c r="I190" s="20"/>
      <c r="J190" s="27"/>
      <c r="K190" s="26"/>
    </row>
    <row r="191" spans="1:11">
      <c r="A191" s="4" t="s">
        <v>8</v>
      </c>
      <c r="B191" s="102">
        <v>26.7</v>
      </c>
      <c r="C191" s="104"/>
      <c r="D191" s="47">
        <v>14.3</v>
      </c>
      <c r="E191" s="51"/>
      <c r="F191" s="13">
        <v>27.3</v>
      </c>
      <c r="G191" s="14"/>
      <c r="H191" s="19"/>
      <c r="I191" s="20"/>
      <c r="J191" s="27"/>
      <c r="K191" s="26"/>
    </row>
    <row r="192" spans="1:11">
      <c r="A192" s="3"/>
      <c r="B192" s="102"/>
      <c r="C192" s="104"/>
      <c r="D192" s="47"/>
      <c r="E192" s="51"/>
      <c r="F192" s="13"/>
      <c r="G192" s="14"/>
      <c r="H192" s="19"/>
      <c r="I192" s="20"/>
      <c r="J192" s="27"/>
      <c r="K192" s="26"/>
    </row>
    <row r="193" spans="1:11" ht="25.5">
      <c r="A193" s="5" t="s">
        <v>70</v>
      </c>
      <c r="B193" s="105"/>
      <c r="C193" s="104"/>
      <c r="D193" s="55"/>
      <c r="E193" s="51"/>
      <c r="F193" s="13"/>
      <c r="G193" s="14"/>
      <c r="H193" s="19"/>
      <c r="I193" s="20"/>
      <c r="J193" s="27"/>
      <c r="K193" s="26"/>
    </row>
    <row r="194" spans="1:11">
      <c r="A194" s="4" t="s">
        <v>71</v>
      </c>
      <c r="B194" s="102">
        <v>6.7</v>
      </c>
      <c r="C194" s="104"/>
      <c r="D194" s="47">
        <v>4.8</v>
      </c>
      <c r="E194" s="51"/>
      <c r="F194" s="13">
        <v>13.6</v>
      </c>
      <c r="G194" s="14"/>
      <c r="H194" s="19"/>
      <c r="I194" s="20"/>
      <c r="J194" s="27"/>
      <c r="K194" s="26"/>
    </row>
    <row r="195" spans="1:11">
      <c r="A195" s="4" t="s">
        <v>60</v>
      </c>
      <c r="B195" s="102">
        <v>20</v>
      </c>
      <c r="C195" s="104"/>
      <c r="D195" s="47">
        <v>38.1</v>
      </c>
      <c r="E195" s="51"/>
      <c r="F195" s="13">
        <v>50</v>
      </c>
      <c r="G195" s="14"/>
      <c r="H195" s="19"/>
      <c r="I195" s="20"/>
      <c r="J195" s="27"/>
      <c r="K195" s="26"/>
    </row>
    <row r="196" spans="1:11">
      <c r="A196" s="4" t="s">
        <v>8</v>
      </c>
      <c r="B196" s="102">
        <v>53.3</v>
      </c>
      <c r="C196" s="104"/>
      <c r="D196" s="47">
        <v>38.1</v>
      </c>
      <c r="E196" s="51"/>
      <c r="F196" s="13">
        <v>31.8</v>
      </c>
      <c r="G196" s="14"/>
      <c r="H196" s="19"/>
      <c r="I196" s="20"/>
      <c r="J196" s="27"/>
      <c r="K196" s="26"/>
    </row>
    <row r="197" spans="1:11">
      <c r="A197" s="4" t="s">
        <v>72</v>
      </c>
      <c r="B197" s="102">
        <v>20</v>
      </c>
      <c r="C197" s="104"/>
      <c r="D197" s="47">
        <v>19</v>
      </c>
      <c r="E197" s="51"/>
      <c r="F197" s="13">
        <v>4.5</v>
      </c>
      <c r="G197" s="14"/>
      <c r="H197" s="19"/>
      <c r="I197" s="20"/>
      <c r="J197" s="27"/>
      <c r="K197" s="26"/>
    </row>
    <row r="198" spans="1:11">
      <c r="A198" s="3"/>
      <c r="B198" s="102"/>
      <c r="C198" s="104"/>
      <c r="D198" s="47"/>
      <c r="E198" s="51"/>
      <c r="F198" s="13"/>
      <c r="G198" s="14"/>
      <c r="H198" s="19"/>
      <c r="I198" s="20"/>
      <c r="J198" s="27"/>
      <c r="K198" s="26"/>
    </row>
    <row r="199" spans="1:11" ht="25.5">
      <c r="A199" s="5" t="s">
        <v>73</v>
      </c>
      <c r="B199" s="105"/>
      <c r="C199" s="104"/>
      <c r="D199" s="55"/>
      <c r="E199" s="51"/>
      <c r="F199" s="13"/>
      <c r="G199" s="14"/>
      <c r="H199" s="19"/>
      <c r="I199" s="20"/>
      <c r="J199" s="27"/>
      <c r="K199" s="26"/>
    </row>
    <row r="200" spans="1:11">
      <c r="A200" s="4" t="s">
        <v>78</v>
      </c>
      <c r="B200" s="102">
        <v>7.1</v>
      </c>
      <c r="C200" s="104">
        <f>B200</f>
        <v>7.1</v>
      </c>
      <c r="D200" s="47">
        <v>9.5</v>
      </c>
      <c r="E200" s="51">
        <f>D200</f>
        <v>9.5</v>
      </c>
      <c r="F200" s="13">
        <v>0</v>
      </c>
      <c r="G200" s="14">
        <f>F200</f>
        <v>0</v>
      </c>
      <c r="H200" s="19">
        <v>0</v>
      </c>
      <c r="I200" s="20">
        <f>H200</f>
        <v>0</v>
      </c>
      <c r="J200" s="27">
        <v>0</v>
      </c>
      <c r="K200" s="26">
        <f>J200</f>
        <v>0</v>
      </c>
    </row>
    <row r="201" spans="1:11">
      <c r="A201" s="4" t="s">
        <v>79</v>
      </c>
      <c r="B201" s="102">
        <v>14.3</v>
      </c>
      <c r="C201" s="104">
        <f>B201+C200</f>
        <v>21.4</v>
      </c>
      <c r="D201" s="47">
        <v>9.5</v>
      </c>
      <c r="E201" s="51">
        <f>D201+E200</f>
        <v>19</v>
      </c>
      <c r="F201" s="13">
        <v>9.1</v>
      </c>
      <c r="G201" s="14">
        <f>F201+G200</f>
        <v>9.1</v>
      </c>
      <c r="H201" s="19">
        <v>29</v>
      </c>
      <c r="I201" s="20">
        <f t="shared" ref="I201:K208" si="35">H201+I200</f>
        <v>29</v>
      </c>
      <c r="J201" s="27">
        <v>7.1428571428571423</v>
      </c>
      <c r="K201" s="26">
        <f t="shared" si="35"/>
        <v>7.1428571428571423</v>
      </c>
    </row>
    <row r="202" spans="1:11">
      <c r="A202" s="4" t="s">
        <v>80</v>
      </c>
      <c r="B202" s="102">
        <v>14.3</v>
      </c>
      <c r="C202" s="104">
        <f t="shared" ref="C202:C208" si="36">B202+C201</f>
        <v>35.700000000000003</v>
      </c>
      <c r="D202" s="47">
        <v>23.8</v>
      </c>
      <c r="E202" s="51">
        <f t="shared" ref="E202:G208" si="37">D202+E201</f>
        <v>42.8</v>
      </c>
      <c r="F202" s="13">
        <v>18.2</v>
      </c>
      <c r="G202" s="14">
        <f t="shared" si="37"/>
        <v>27.299999999999997</v>
      </c>
      <c r="H202" s="19">
        <v>19</v>
      </c>
      <c r="I202" s="20">
        <f t="shared" si="35"/>
        <v>48</v>
      </c>
      <c r="J202" s="27">
        <v>21.428571428571427</v>
      </c>
      <c r="K202" s="26">
        <f t="shared" si="35"/>
        <v>28.571428571428569</v>
      </c>
    </row>
    <row r="203" spans="1:11">
      <c r="A203" s="4" t="s">
        <v>81</v>
      </c>
      <c r="B203" s="102">
        <v>35.700000000000003</v>
      </c>
      <c r="C203" s="104">
        <f t="shared" si="36"/>
        <v>71.400000000000006</v>
      </c>
      <c r="D203" s="47">
        <v>19</v>
      </c>
      <c r="E203" s="51">
        <f t="shared" si="37"/>
        <v>61.8</v>
      </c>
      <c r="F203" s="13">
        <v>22.7</v>
      </c>
      <c r="G203" s="14">
        <f t="shared" si="37"/>
        <v>50</v>
      </c>
      <c r="H203" s="19">
        <v>14</v>
      </c>
      <c r="I203" s="20">
        <f t="shared" si="35"/>
        <v>62</v>
      </c>
      <c r="J203" s="27">
        <v>8</v>
      </c>
      <c r="K203" s="26">
        <f t="shared" si="35"/>
        <v>36.571428571428569</v>
      </c>
    </row>
    <row r="204" spans="1:11">
      <c r="A204" s="4" t="s">
        <v>82</v>
      </c>
      <c r="B204" s="102"/>
      <c r="C204" s="104">
        <f t="shared" si="36"/>
        <v>71.400000000000006</v>
      </c>
      <c r="D204" s="47">
        <v>9.5</v>
      </c>
      <c r="E204" s="51">
        <f t="shared" si="37"/>
        <v>71.3</v>
      </c>
      <c r="F204" s="13">
        <v>9.1</v>
      </c>
      <c r="G204" s="14">
        <f t="shared" si="37"/>
        <v>59.1</v>
      </c>
      <c r="H204" s="19">
        <v>14</v>
      </c>
      <c r="I204" s="20">
        <f t="shared" si="35"/>
        <v>76</v>
      </c>
      <c r="J204" s="27">
        <v>7.1428571428571423</v>
      </c>
      <c r="K204" s="26">
        <f t="shared" si="35"/>
        <v>43.714285714285708</v>
      </c>
    </row>
    <row r="205" spans="1:11">
      <c r="A205" s="4" t="s">
        <v>83</v>
      </c>
      <c r="B205" s="102">
        <v>14.3</v>
      </c>
      <c r="C205" s="104">
        <f t="shared" si="36"/>
        <v>85.7</v>
      </c>
      <c r="D205" s="47">
        <v>9.5</v>
      </c>
      <c r="E205" s="51">
        <f t="shared" si="37"/>
        <v>80.8</v>
      </c>
      <c r="F205" s="13">
        <v>18.2</v>
      </c>
      <c r="G205" s="14">
        <f t="shared" si="37"/>
        <v>77.3</v>
      </c>
      <c r="H205" s="19">
        <v>0</v>
      </c>
      <c r="I205" s="20">
        <f t="shared" si="35"/>
        <v>76</v>
      </c>
      <c r="J205" s="27">
        <v>21.428571428571427</v>
      </c>
      <c r="K205" s="26">
        <f t="shared" si="35"/>
        <v>65.142857142857139</v>
      </c>
    </row>
    <row r="206" spans="1:11">
      <c r="A206" s="4" t="s">
        <v>84</v>
      </c>
      <c r="B206" s="102">
        <v>14.3</v>
      </c>
      <c r="C206" s="104">
        <f t="shared" si="36"/>
        <v>100</v>
      </c>
      <c r="D206" s="47">
        <v>14.3</v>
      </c>
      <c r="E206" s="51">
        <f t="shared" si="37"/>
        <v>95.1</v>
      </c>
      <c r="F206" s="13">
        <v>18.2</v>
      </c>
      <c r="G206" s="14">
        <f t="shared" si="37"/>
        <v>95.5</v>
      </c>
      <c r="H206" s="19">
        <v>10</v>
      </c>
      <c r="I206" s="20">
        <f t="shared" si="35"/>
        <v>86</v>
      </c>
      <c r="J206" s="27">
        <v>7.1428571428571423</v>
      </c>
      <c r="K206" s="26">
        <f t="shared" si="35"/>
        <v>72.285714285714278</v>
      </c>
    </row>
    <row r="207" spans="1:11">
      <c r="A207" s="4" t="s">
        <v>85</v>
      </c>
      <c r="B207" s="102"/>
      <c r="C207" s="104">
        <f t="shared" si="36"/>
        <v>100</v>
      </c>
      <c r="D207" s="47">
        <v>4.8</v>
      </c>
      <c r="E207" s="51">
        <f t="shared" si="37"/>
        <v>99.899999999999991</v>
      </c>
      <c r="F207" s="13">
        <v>0</v>
      </c>
      <c r="G207" s="14">
        <f t="shared" si="37"/>
        <v>95.5</v>
      </c>
      <c r="H207" s="19">
        <v>14</v>
      </c>
      <c r="I207" s="20">
        <f t="shared" si="35"/>
        <v>100</v>
      </c>
      <c r="J207" s="27">
        <v>14.285714285714285</v>
      </c>
      <c r="K207" s="26">
        <f t="shared" si="35"/>
        <v>86.571428571428555</v>
      </c>
    </row>
    <row r="208" spans="1:11">
      <c r="A208" s="4" t="s">
        <v>86</v>
      </c>
      <c r="B208" s="102"/>
      <c r="C208" s="104">
        <f t="shared" si="36"/>
        <v>100</v>
      </c>
      <c r="D208" s="47">
        <v>0</v>
      </c>
      <c r="E208" s="51">
        <f t="shared" si="37"/>
        <v>99.899999999999991</v>
      </c>
      <c r="F208" s="13">
        <v>4.5</v>
      </c>
      <c r="G208" s="14">
        <f t="shared" si="37"/>
        <v>100</v>
      </c>
      <c r="H208" s="19">
        <v>0</v>
      </c>
      <c r="I208" s="20">
        <f t="shared" si="35"/>
        <v>100</v>
      </c>
      <c r="J208" s="27">
        <v>14.285714285714285</v>
      </c>
      <c r="K208" s="26">
        <f t="shared" si="35"/>
        <v>100.85714285714283</v>
      </c>
    </row>
    <row r="209" spans="1:11">
      <c r="A209" s="4"/>
      <c r="B209" s="102"/>
      <c r="C209" s="104"/>
      <c r="D209" s="47"/>
      <c r="E209" s="51"/>
      <c r="F209" s="13"/>
      <c r="G209" s="14"/>
      <c r="H209" s="19"/>
      <c r="I209" s="20"/>
      <c r="J209" s="27"/>
      <c r="K209" s="26"/>
    </row>
    <row r="210" spans="1:11" ht="25.5">
      <c r="A210" s="5" t="s">
        <v>9</v>
      </c>
      <c r="B210" s="105"/>
      <c r="C210" s="104"/>
      <c r="D210" s="55"/>
      <c r="E210" s="51"/>
      <c r="F210" s="13"/>
      <c r="G210" s="14"/>
      <c r="H210" s="19"/>
      <c r="I210" s="20"/>
      <c r="J210" s="27"/>
      <c r="K210" s="26"/>
    </row>
    <row r="211" spans="1:11">
      <c r="A211" s="4" t="s">
        <v>78</v>
      </c>
      <c r="B211" s="102">
        <v>6.7</v>
      </c>
      <c r="C211" s="104">
        <f>B211</f>
        <v>6.7</v>
      </c>
      <c r="D211" s="47">
        <v>4.8</v>
      </c>
      <c r="E211" s="51">
        <f>D211</f>
        <v>4.8</v>
      </c>
      <c r="F211" s="13">
        <v>4.5</v>
      </c>
      <c r="G211" s="14">
        <f>F211</f>
        <v>4.5</v>
      </c>
      <c r="H211" s="19">
        <v>5</v>
      </c>
      <c r="I211" s="20">
        <f>H211</f>
        <v>5</v>
      </c>
      <c r="J211" s="27">
        <v>15.38</v>
      </c>
      <c r="K211" s="26">
        <f>J211</f>
        <v>15.38</v>
      </c>
    </row>
    <row r="212" spans="1:11">
      <c r="A212" s="4" t="s">
        <v>79</v>
      </c>
      <c r="B212" s="102">
        <v>13.3</v>
      </c>
      <c r="C212" s="104">
        <f>B212+C211</f>
        <v>20</v>
      </c>
      <c r="D212" s="47">
        <v>0</v>
      </c>
      <c r="E212" s="51">
        <f>D212+E211</f>
        <v>4.8</v>
      </c>
      <c r="F212" s="13">
        <v>9.1</v>
      </c>
      <c r="G212" s="14">
        <f>F212+G211</f>
        <v>13.6</v>
      </c>
      <c r="H212" s="19">
        <v>0</v>
      </c>
      <c r="I212" s="20">
        <f t="shared" ref="I212:K219" si="38">H212+I211</f>
        <v>5</v>
      </c>
      <c r="J212" s="27">
        <v>0</v>
      </c>
      <c r="K212" s="26">
        <f t="shared" si="38"/>
        <v>15.38</v>
      </c>
    </row>
    <row r="213" spans="1:11">
      <c r="A213" s="4" t="s">
        <v>80</v>
      </c>
      <c r="B213" s="102"/>
      <c r="C213" s="104">
        <f t="shared" ref="C213:C219" si="39">B213+C212</f>
        <v>20</v>
      </c>
      <c r="D213" s="47">
        <v>4.8</v>
      </c>
      <c r="E213" s="51">
        <f t="shared" ref="E213:G219" si="40">D213+E212</f>
        <v>9.6</v>
      </c>
      <c r="F213" s="13">
        <v>18.2</v>
      </c>
      <c r="G213" s="14">
        <f t="shared" si="40"/>
        <v>31.799999999999997</v>
      </c>
      <c r="H213" s="19">
        <v>5</v>
      </c>
      <c r="I213" s="20">
        <f t="shared" si="38"/>
        <v>10</v>
      </c>
      <c r="J213" s="27">
        <v>7.69</v>
      </c>
      <c r="K213" s="26">
        <f t="shared" si="38"/>
        <v>23.07</v>
      </c>
    </row>
    <row r="214" spans="1:11">
      <c r="A214" s="4" t="s">
        <v>81</v>
      </c>
      <c r="B214" s="102"/>
      <c r="C214" s="104">
        <f t="shared" si="39"/>
        <v>20</v>
      </c>
      <c r="D214" s="47">
        <v>0</v>
      </c>
      <c r="E214" s="51">
        <f t="shared" si="40"/>
        <v>9.6</v>
      </c>
      <c r="F214" s="13">
        <v>0</v>
      </c>
      <c r="G214" s="14">
        <f t="shared" si="40"/>
        <v>31.799999999999997</v>
      </c>
      <c r="H214" s="19">
        <v>5</v>
      </c>
      <c r="I214" s="20">
        <f t="shared" si="38"/>
        <v>15</v>
      </c>
      <c r="J214" s="27">
        <v>0</v>
      </c>
      <c r="K214" s="26">
        <f t="shared" si="38"/>
        <v>23.07</v>
      </c>
    </row>
    <row r="215" spans="1:11">
      <c r="A215" s="4" t="s">
        <v>82</v>
      </c>
      <c r="B215" s="102"/>
      <c r="C215" s="104">
        <f t="shared" si="39"/>
        <v>20</v>
      </c>
      <c r="D215" s="47">
        <v>4.8</v>
      </c>
      <c r="E215" s="51">
        <f t="shared" si="40"/>
        <v>14.399999999999999</v>
      </c>
      <c r="F215" s="13">
        <v>0</v>
      </c>
      <c r="G215" s="14">
        <f t="shared" si="40"/>
        <v>31.799999999999997</v>
      </c>
      <c r="H215" s="19">
        <v>5</v>
      </c>
      <c r="I215" s="20">
        <f t="shared" si="38"/>
        <v>20</v>
      </c>
      <c r="J215" s="27">
        <v>0</v>
      </c>
      <c r="K215" s="26">
        <f t="shared" si="38"/>
        <v>23.07</v>
      </c>
    </row>
    <row r="216" spans="1:11">
      <c r="A216" s="4" t="s">
        <v>83</v>
      </c>
      <c r="B216" s="102">
        <v>26.7</v>
      </c>
      <c r="C216" s="104">
        <f t="shared" si="39"/>
        <v>46.7</v>
      </c>
      <c r="D216" s="47">
        <v>14.3</v>
      </c>
      <c r="E216" s="51">
        <f t="shared" si="40"/>
        <v>28.7</v>
      </c>
      <c r="F216" s="13">
        <v>9.1</v>
      </c>
      <c r="G216" s="14">
        <f t="shared" si="40"/>
        <v>40.9</v>
      </c>
      <c r="H216" s="19">
        <v>10</v>
      </c>
      <c r="I216" s="20">
        <f t="shared" si="38"/>
        <v>30</v>
      </c>
      <c r="J216" s="27">
        <v>0</v>
      </c>
      <c r="K216" s="26">
        <f t="shared" si="38"/>
        <v>23.07</v>
      </c>
    </row>
    <row r="217" spans="1:11">
      <c r="A217" s="4" t="s">
        <v>84</v>
      </c>
      <c r="B217" s="102">
        <v>26.7</v>
      </c>
      <c r="C217" s="104">
        <f t="shared" si="39"/>
        <v>73.400000000000006</v>
      </c>
      <c r="D217" s="47">
        <v>23.8</v>
      </c>
      <c r="E217" s="51">
        <f t="shared" si="40"/>
        <v>52.5</v>
      </c>
      <c r="F217" s="13">
        <v>18.2</v>
      </c>
      <c r="G217" s="14">
        <f t="shared" si="40"/>
        <v>59.099999999999994</v>
      </c>
      <c r="H217" s="19">
        <v>24</v>
      </c>
      <c r="I217" s="20">
        <f t="shared" si="38"/>
        <v>54</v>
      </c>
      <c r="J217" s="27">
        <v>15.38</v>
      </c>
      <c r="K217" s="26">
        <f t="shared" si="38"/>
        <v>38.450000000000003</v>
      </c>
    </row>
    <row r="218" spans="1:11">
      <c r="A218" s="4" t="s">
        <v>85</v>
      </c>
      <c r="B218" s="102">
        <v>13.3</v>
      </c>
      <c r="C218" s="104">
        <f t="shared" si="39"/>
        <v>86.7</v>
      </c>
      <c r="D218" s="47">
        <v>23.8</v>
      </c>
      <c r="E218" s="51">
        <f t="shared" si="40"/>
        <v>76.3</v>
      </c>
      <c r="F218" s="13">
        <v>22.7</v>
      </c>
      <c r="G218" s="14">
        <f t="shared" si="40"/>
        <v>81.8</v>
      </c>
      <c r="H218" s="19">
        <v>33</v>
      </c>
      <c r="I218" s="20">
        <f t="shared" si="38"/>
        <v>87</v>
      </c>
      <c r="J218" s="27">
        <v>0</v>
      </c>
      <c r="K218" s="26">
        <f t="shared" si="38"/>
        <v>38.450000000000003</v>
      </c>
    </row>
    <row r="219" spans="1:11">
      <c r="A219" s="4" t="s">
        <v>86</v>
      </c>
      <c r="B219" s="102">
        <v>13.3</v>
      </c>
      <c r="C219" s="104">
        <f t="shared" si="39"/>
        <v>100</v>
      </c>
      <c r="D219" s="47">
        <v>23.8</v>
      </c>
      <c r="E219" s="51">
        <f t="shared" si="40"/>
        <v>100.1</v>
      </c>
      <c r="F219" s="13">
        <v>18.2</v>
      </c>
      <c r="G219" s="14">
        <f t="shared" si="40"/>
        <v>100</v>
      </c>
      <c r="H219" s="19">
        <v>14</v>
      </c>
      <c r="I219" s="20">
        <f t="shared" si="38"/>
        <v>101</v>
      </c>
      <c r="J219" s="27">
        <v>61.54</v>
      </c>
      <c r="K219" s="26">
        <f t="shared" si="38"/>
        <v>99.990000000000009</v>
      </c>
    </row>
    <row r="220" spans="1:11">
      <c r="A220" s="3"/>
      <c r="B220" s="102"/>
      <c r="C220" s="104"/>
      <c r="D220" s="47"/>
      <c r="E220" s="51"/>
      <c r="F220" s="13"/>
      <c r="G220" s="14"/>
      <c r="H220" s="19"/>
      <c r="I220" s="20"/>
      <c r="J220" s="27"/>
      <c r="K220" s="26"/>
    </row>
    <row r="221" spans="1:11" ht="25.5">
      <c r="A221" s="5" t="s">
        <v>10</v>
      </c>
      <c r="B221" s="105"/>
      <c r="C221" s="104"/>
      <c r="D221" s="55"/>
      <c r="E221" s="51"/>
      <c r="F221" s="13"/>
      <c r="G221" s="14"/>
      <c r="H221" s="19"/>
      <c r="I221" s="20"/>
      <c r="J221" s="27"/>
      <c r="K221" s="26"/>
    </row>
    <row r="222" spans="1:11">
      <c r="A222" s="4" t="s">
        <v>11</v>
      </c>
      <c r="B222" s="102">
        <v>13.4</v>
      </c>
      <c r="C222" s="104">
        <f>B222</f>
        <v>13.4</v>
      </c>
      <c r="D222" s="47">
        <v>28.6</v>
      </c>
      <c r="E222" s="51">
        <f>D222</f>
        <v>28.6</v>
      </c>
      <c r="F222" s="13">
        <v>9</v>
      </c>
      <c r="G222" s="14">
        <f>F222</f>
        <v>9</v>
      </c>
      <c r="H222" s="19">
        <v>15</v>
      </c>
      <c r="I222" s="20">
        <f>H222</f>
        <v>15</v>
      </c>
      <c r="J222" s="27">
        <v>0</v>
      </c>
      <c r="K222" s="26">
        <f>J222</f>
        <v>0</v>
      </c>
    </row>
    <row r="223" spans="1:11">
      <c r="A223" s="6">
        <v>0.05</v>
      </c>
      <c r="B223" s="102">
        <v>20</v>
      </c>
      <c r="C223" s="104">
        <f>B223+C222</f>
        <v>33.4</v>
      </c>
      <c r="D223" s="47">
        <v>9.5</v>
      </c>
      <c r="E223" s="51">
        <f>D223+E222</f>
        <v>38.1</v>
      </c>
      <c r="F223" s="13">
        <v>13.6</v>
      </c>
      <c r="G223" s="14">
        <f>F223+G222</f>
        <v>22.6</v>
      </c>
      <c r="H223" s="19">
        <v>19</v>
      </c>
      <c r="I223" s="20">
        <f t="shared" ref="I223:K230" si="41">H223+I222</f>
        <v>34</v>
      </c>
      <c r="J223" s="27">
        <v>7.14</v>
      </c>
      <c r="K223" s="26">
        <f t="shared" si="41"/>
        <v>7.14</v>
      </c>
    </row>
    <row r="224" spans="1:11">
      <c r="A224" s="6">
        <v>0.06</v>
      </c>
      <c r="B224" s="102">
        <v>20</v>
      </c>
      <c r="C224" s="104">
        <f t="shared" ref="C224:C230" si="42">B224+C223</f>
        <v>53.4</v>
      </c>
      <c r="D224" s="47">
        <v>4.8</v>
      </c>
      <c r="E224" s="51">
        <f t="shared" ref="E224:G230" si="43">D224+E223</f>
        <v>42.9</v>
      </c>
      <c r="F224" s="13">
        <v>22.7</v>
      </c>
      <c r="G224" s="14">
        <f t="shared" si="43"/>
        <v>45.3</v>
      </c>
      <c r="H224" s="19">
        <v>14</v>
      </c>
      <c r="I224" s="20">
        <f t="shared" si="41"/>
        <v>48</v>
      </c>
      <c r="J224" s="27">
        <v>7.14</v>
      </c>
      <c r="K224" s="26">
        <f t="shared" si="41"/>
        <v>14.28</v>
      </c>
    </row>
    <row r="225" spans="1:11">
      <c r="A225" s="6">
        <v>7.0000000000000007E-2</v>
      </c>
      <c r="B225" s="102">
        <v>20</v>
      </c>
      <c r="C225" s="104">
        <f t="shared" si="42"/>
        <v>73.400000000000006</v>
      </c>
      <c r="D225" s="47">
        <v>14.3</v>
      </c>
      <c r="E225" s="51">
        <f t="shared" si="43"/>
        <v>57.2</v>
      </c>
      <c r="F225" s="13">
        <v>9.1</v>
      </c>
      <c r="G225" s="14">
        <f t="shared" si="43"/>
        <v>54.4</v>
      </c>
      <c r="H225" s="19">
        <v>33</v>
      </c>
      <c r="I225" s="20">
        <f t="shared" si="41"/>
        <v>81</v>
      </c>
      <c r="J225" s="27">
        <v>21.43</v>
      </c>
      <c r="K225" s="26">
        <f t="shared" si="41"/>
        <v>35.71</v>
      </c>
    </row>
    <row r="226" spans="1:11">
      <c r="A226" s="6">
        <v>0.08</v>
      </c>
      <c r="B226" s="102">
        <v>6.7</v>
      </c>
      <c r="C226" s="104">
        <f t="shared" si="42"/>
        <v>80.100000000000009</v>
      </c>
      <c r="D226" s="47">
        <v>14.3</v>
      </c>
      <c r="E226" s="51">
        <f t="shared" si="43"/>
        <v>71.5</v>
      </c>
      <c r="F226" s="13">
        <v>13.6</v>
      </c>
      <c r="G226" s="14">
        <f t="shared" si="43"/>
        <v>68</v>
      </c>
      <c r="H226" s="19">
        <v>14</v>
      </c>
      <c r="I226" s="20">
        <f t="shared" si="41"/>
        <v>95</v>
      </c>
      <c r="J226" s="27">
        <v>42.86</v>
      </c>
      <c r="K226" s="26">
        <f t="shared" si="41"/>
        <v>78.569999999999993</v>
      </c>
    </row>
    <row r="227" spans="1:11">
      <c r="A227" s="6">
        <v>0.09</v>
      </c>
      <c r="B227" s="102"/>
      <c r="C227" s="104">
        <f t="shared" si="42"/>
        <v>80.100000000000009</v>
      </c>
      <c r="D227" s="47">
        <v>4.8</v>
      </c>
      <c r="E227" s="51">
        <f t="shared" si="43"/>
        <v>76.3</v>
      </c>
      <c r="F227" s="13">
        <v>0</v>
      </c>
      <c r="G227" s="14">
        <f t="shared" si="43"/>
        <v>68</v>
      </c>
      <c r="H227" s="19">
        <v>0</v>
      </c>
      <c r="I227" s="20">
        <f t="shared" si="41"/>
        <v>95</v>
      </c>
      <c r="J227" s="27">
        <v>0</v>
      </c>
      <c r="K227" s="26">
        <f t="shared" si="41"/>
        <v>78.569999999999993</v>
      </c>
    </row>
    <row r="228" spans="1:11">
      <c r="A228" s="6">
        <v>0.1</v>
      </c>
      <c r="B228" s="102">
        <v>13.3</v>
      </c>
      <c r="C228" s="104">
        <f t="shared" si="42"/>
        <v>93.4</v>
      </c>
      <c r="D228" s="47">
        <v>14.3</v>
      </c>
      <c r="E228" s="51">
        <f t="shared" si="43"/>
        <v>90.6</v>
      </c>
      <c r="F228" s="13">
        <v>27.3</v>
      </c>
      <c r="G228" s="14">
        <f t="shared" si="43"/>
        <v>95.3</v>
      </c>
      <c r="H228" s="19">
        <v>5</v>
      </c>
      <c r="I228" s="20">
        <f t="shared" si="41"/>
        <v>100</v>
      </c>
      <c r="J228" s="27">
        <v>14.29</v>
      </c>
      <c r="K228" s="26">
        <f t="shared" si="41"/>
        <v>92.859999999999985</v>
      </c>
    </row>
    <row r="229" spans="1:11">
      <c r="A229" s="6">
        <v>0.11</v>
      </c>
      <c r="B229" s="102">
        <v>6.7</v>
      </c>
      <c r="C229" s="104">
        <f t="shared" si="42"/>
        <v>100.10000000000001</v>
      </c>
      <c r="D229" s="47">
        <v>0</v>
      </c>
      <c r="E229" s="51">
        <f t="shared" si="43"/>
        <v>90.6</v>
      </c>
      <c r="F229" s="13">
        <v>4.5</v>
      </c>
      <c r="G229" s="14">
        <f t="shared" si="43"/>
        <v>99.8</v>
      </c>
      <c r="H229" s="19">
        <v>0</v>
      </c>
      <c r="I229" s="20">
        <f t="shared" si="41"/>
        <v>100</v>
      </c>
      <c r="J229" s="27">
        <v>7.14</v>
      </c>
      <c r="K229" s="26">
        <f t="shared" si="41"/>
        <v>99.999999999999986</v>
      </c>
    </row>
    <row r="230" spans="1:11">
      <c r="A230" s="4" t="s">
        <v>97</v>
      </c>
      <c r="B230" s="102"/>
      <c r="C230" s="104">
        <f t="shared" si="42"/>
        <v>100.10000000000001</v>
      </c>
      <c r="D230" s="47">
        <v>9.5</v>
      </c>
      <c r="E230" s="51">
        <f t="shared" si="43"/>
        <v>100.1</v>
      </c>
      <c r="F230" s="13">
        <v>0</v>
      </c>
      <c r="G230" s="14">
        <f t="shared" si="43"/>
        <v>99.8</v>
      </c>
      <c r="H230" s="19">
        <v>0</v>
      </c>
      <c r="I230" s="20">
        <f t="shared" si="41"/>
        <v>100</v>
      </c>
      <c r="J230" s="27">
        <v>0</v>
      </c>
      <c r="K230" s="26">
        <f t="shared" si="41"/>
        <v>99.999999999999986</v>
      </c>
    </row>
    <row r="231" spans="1:11">
      <c r="A231" s="3"/>
      <c r="B231" s="102"/>
      <c r="C231" s="104"/>
      <c r="D231" s="47"/>
      <c r="E231" s="51"/>
      <c r="F231" s="13"/>
      <c r="G231" s="14"/>
      <c r="H231" s="19"/>
      <c r="I231" s="20"/>
      <c r="J231" s="27"/>
      <c r="K231" s="26"/>
    </row>
    <row r="232" spans="1:11" ht="25.5">
      <c r="A232" s="5" t="s">
        <v>12</v>
      </c>
      <c r="B232" s="102"/>
      <c r="C232" s="104"/>
      <c r="D232" s="47"/>
      <c r="E232" s="51"/>
      <c r="F232" s="13"/>
      <c r="G232" s="14"/>
      <c r="H232" s="19"/>
      <c r="I232" s="20"/>
      <c r="J232" s="27"/>
      <c r="K232" s="26"/>
    </row>
    <row r="233" spans="1:11">
      <c r="A233" s="4" t="s">
        <v>87</v>
      </c>
      <c r="B233" s="102">
        <v>33.299999999999997</v>
      </c>
      <c r="C233" s="104">
        <f>B233</f>
        <v>33.299999999999997</v>
      </c>
      <c r="D233" s="47">
        <v>33.299999999999997</v>
      </c>
      <c r="E233" s="51">
        <f>D233</f>
        <v>33.299999999999997</v>
      </c>
      <c r="F233" s="13">
        <v>22.7</v>
      </c>
      <c r="G233" s="14">
        <f>F233</f>
        <v>22.7</v>
      </c>
      <c r="H233" s="19">
        <v>19</v>
      </c>
      <c r="I233" s="20">
        <f>H233</f>
        <v>19</v>
      </c>
      <c r="J233" s="27">
        <v>7.14</v>
      </c>
      <c r="K233" s="26">
        <f>J233</f>
        <v>7.14</v>
      </c>
    </row>
    <row r="234" spans="1:11">
      <c r="A234" s="6">
        <v>0.04</v>
      </c>
      <c r="B234" s="102">
        <v>6.7</v>
      </c>
      <c r="C234" s="104">
        <f t="shared" ref="C234:C243" si="44">B234+C233</f>
        <v>40</v>
      </c>
      <c r="D234" s="47">
        <v>9.5</v>
      </c>
      <c r="E234" s="51">
        <f t="shared" ref="E234:G243" si="45">D234+E233</f>
        <v>42.8</v>
      </c>
      <c r="F234" s="13">
        <v>0</v>
      </c>
      <c r="G234" s="14">
        <f t="shared" si="45"/>
        <v>22.7</v>
      </c>
      <c r="H234" s="19">
        <v>5</v>
      </c>
      <c r="I234" s="20">
        <f>H234+I233</f>
        <v>24</v>
      </c>
      <c r="J234" s="27">
        <v>0</v>
      </c>
      <c r="K234" s="26">
        <f>J234+K233</f>
        <v>7.14</v>
      </c>
    </row>
    <row r="235" spans="1:11">
      <c r="A235" s="6">
        <v>0.05</v>
      </c>
      <c r="B235" s="102"/>
      <c r="C235" s="104">
        <f t="shared" si="44"/>
        <v>40</v>
      </c>
      <c r="D235" s="47">
        <v>9.5</v>
      </c>
      <c r="E235" s="51">
        <f t="shared" si="45"/>
        <v>52.3</v>
      </c>
      <c r="F235" s="13">
        <v>4.5</v>
      </c>
      <c r="G235" s="14">
        <f t="shared" si="45"/>
        <v>27.2</v>
      </c>
      <c r="H235" s="19">
        <v>19</v>
      </c>
      <c r="I235" s="20">
        <f t="shared" ref="I235:K243" si="46">H235+I234</f>
        <v>43</v>
      </c>
      <c r="J235" s="27">
        <v>21.43</v>
      </c>
      <c r="K235" s="26">
        <f t="shared" si="46"/>
        <v>28.57</v>
      </c>
    </row>
    <row r="236" spans="1:11">
      <c r="A236" s="6">
        <v>0.06</v>
      </c>
      <c r="B236" s="102">
        <v>13.3</v>
      </c>
      <c r="C236" s="104">
        <f t="shared" si="44"/>
        <v>53.3</v>
      </c>
      <c r="D236" s="47">
        <v>0</v>
      </c>
      <c r="E236" s="51">
        <f t="shared" si="45"/>
        <v>52.3</v>
      </c>
      <c r="F236" s="13">
        <v>4.5</v>
      </c>
      <c r="G236" s="14">
        <f t="shared" si="45"/>
        <v>31.7</v>
      </c>
      <c r="H236" s="19">
        <v>10</v>
      </c>
      <c r="I236" s="20">
        <f t="shared" si="46"/>
        <v>53</v>
      </c>
      <c r="J236" s="27">
        <v>7.14</v>
      </c>
      <c r="K236" s="26">
        <f t="shared" si="46"/>
        <v>35.71</v>
      </c>
    </row>
    <row r="237" spans="1:11">
      <c r="A237" s="6">
        <v>7.0000000000000007E-2</v>
      </c>
      <c r="B237" s="102"/>
      <c r="C237" s="104">
        <f t="shared" si="44"/>
        <v>53.3</v>
      </c>
      <c r="D237" s="47">
        <v>9.5</v>
      </c>
      <c r="E237" s="51">
        <f t="shared" si="45"/>
        <v>61.8</v>
      </c>
      <c r="F237" s="13">
        <v>4.5</v>
      </c>
      <c r="G237" s="14">
        <f t="shared" si="45"/>
        <v>36.200000000000003</v>
      </c>
      <c r="H237" s="19">
        <v>0</v>
      </c>
      <c r="I237" s="20">
        <f t="shared" si="46"/>
        <v>53</v>
      </c>
      <c r="J237" s="27">
        <v>0</v>
      </c>
      <c r="K237" s="26">
        <f t="shared" si="46"/>
        <v>35.71</v>
      </c>
    </row>
    <row r="238" spans="1:11">
      <c r="A238" s="6">
        <v>0.08</v>
      </c>
      <c r="B238" s="102"/>
      <c r="C238" s="104">
        <f t="shared" si="44"/>
        <v>53.3</v>
      </c>
      <c r="D238" s="47">
        <v>0</v>
      </c>
      <c r="E238" s="51">
        <f t="shared" si="45"/>
        <v>61.8</v>
      </c>
      <c r="F238" s="13">
        <v>18.2</v>
      </c>
      <c r="G238" s="14">
        <f t="shared" si="45"/>
        <v>54.400000000000006</v>
      </c>
      <c r="H238" s="19">
        <v>19</v>
      </c>
      <c r="I238" s="20">
        <f t="shared" si="46"/>
        <v>72</v>
      </c>
      <c r="J238" s="27">
        <v>14.29</v>
      </c>
      <c r="K238" s="26">
        <f t="shared" si="46"/>
        <v>50</v>
      </c>
    </row>
    <row r="239" spans="1:11">
      <c r="A239" s="6">
        <v>0.09</v>
      </c>
      <c r="B239" s="102">
        <v>13.3</v>
      </c>
      <c r="C239" s="104">
        <f t="shared" si="44"/>
        <v>66.599999999999994</v>
      </c>
      <c r="D239" s="47">
        <v>4.8</v>
      </c>
      <c r="E239" s="51">
        <f t="shared" si="45"/>
        <v>66.599999999999994</v>
      </c>
      <c r="F239" s="13">
        <v>0</v>
      </c>
      <c r="G239" s="14">
        <f t="shared" si="45"/>
        <v>54.400000000000006</v>
      </c>
      <c r="H239" s="19">
        <v>0</v>
      </c>
      <c r="I239" s="20">
        <f t="shared" si="46"/>
        <v>72</v>
      </c>
      <c r="J239" s="27">
        <v>7.14</v>
      </c>
      <c r="K239" s="26">
        <f t="shared" si="46"/>
        <v>57.14</v>
      </c>
    </row>
    <row r="240" spans="1:11">
      <c r="A240" s="6">
        <v>0.1</v>
      </c>
      <c r="B240" s="102">
        <v>20</v>
      </c>
      <c r="C240" s="104">
        <f t="shared" si="44"/>
        <v>86.6</v>
      </c>
      <c r="D240" s="47">
        <v>14.3</v>
      </c>
      <c r="E240" s="51">
        <f t="shared" si="45"/>
        <v>80.899999999999991</v>
      </c>
      <c r="F240" s="13">
        <v>22.7</v>
      </c>
      <c r="G240" s="14">
        <f t="shared" si="45"/>
        <v>77.100000000000009</v>
      </c>
      <c r="H240" s="19">
        <v>5</v>
      </c>
      <c r="I240" s="20">
        <f t="shared" si="46"/>
        <v>77</v>
      </c>
      <c r="J240" s="27">
        <v>14.29</v>
      </c>
      <c r="K240" s="26">
        <f t="shared" si="46"/>
        <v>71.430000000000007</v>
      </c>
    </row>
    <row r="241" spans="1:11">
      <c r="A241" s="6">
        <v>0.11</v>
      </c>
      <c r="B241" s="102"/>
      <c r="C241" s="104">
        <f t="shared" si="44"/>
        <v>86.6</v>
      </c>
      <c r="D241" s="47">
        <v>0</v>
      </c>
      <c r="E241" s="51">
        <f t="shared" si="45"/>
        <v>80.899999999999991</v>
      </c>
      <c r="F241" s="13">
        <v>4.5</v>
      </c>
      <c r="G241" s="14">
        <f t="shared" si="45"/>
        <v>81.600000000000009</v>
      </c>
      <c r="H241" s="19">
        <v>0</v>
      </c>
      <c r="I241" s="20">
        <f t="shared" si="46"/>
        <v>77</v>
      </c>
      <c r="J241" s="27">
        <v>28.57</v>
      </c>
      <c r="K241" s="26">
        <f t="shared" si="46"/>
        <v>100</v>
      </c>
    </row>
    <row r="242" spans="1:11">
      <c r="A242" s="6">
        <v>0.12</v>
      </c>
      <c r="B242" s="102">
        <v>6.7</v>
      </c>
      <c r="C242" s="104">
        <f t="shared" si="44"/>
        <v>93.3</v>
      </c>
      <c r="D242" s="47">
        <v>4.8</v>
      </c>
      <c r="E242" s="51">
        <f t="shared" si="45"/>
        <v>85.699999999999989</v>
      </c>
      <c r="F242" s="13">
        <v>4.5</v>
      </c>
      <c r="G242" s="14">
        <f t="shared" si="45"/>
        <v>86.100000000000009</v>
      </c>
      <c r="H242" s="19">
        <v>5</v>
      </c>
      <c r="I242" s="20">
        <f t="shared" si="46"/>
        <v>82</v>
      </c>
      <c r="J242" s="27">
        <v>0</v>
      </c>
      <c r="K242" s="26">
        <f t="shared" si="46"/>
        <v>100</v>
      </c>
    </row>
    <row r="243" spans="1:11">
      <c r="A243" s="4" t="s">
        <v>88</v>
      </c>
      <c r="B243" s="102">
        <v>6.7</v>
      </c>
      <c r="C243" s="104">
        <f t="shared" si="44"/>
        <v>100</v>
      </c>
      <c r="D243" s="47">
        <v>14.3</v>
      </c>
      <c r="E243" s="51">
        <f t="shared" si="45"/>
        <v>99.999999999999986</v>
      </c>
      <c r="F243" s="13">
        <v>13.6</v>
      </c>
      <c r="G243" s="14">
        <f t="shared" si="45"/>
        <v>99.7</v>
      </c>
      <c r="H243" s="19">
        <v>19</v>
      </c>
      <c r="I243" s="20">
        <f t="shared" si="46"/>
        <v>101</v>
      </c>
      <c r="J243" s="27">
        <v>0</v>
      </c>
      <c r="K243" s="26">
        <f t="shared" si="46"/>
        <v>100</v>
      </c>
    </row>
    <row r="244" spans="1:11">
      <c r="A244" s="3"/>
      <c r="B244" s="102"/>
      <c r="C244" s="104"/>
      <c r="D244" s="47"/>
      <c r="E244" s="51"/>
      <c r="F244" s="13"/>
      <c r="G244" s="14"/>
      <c r="H244" s="19"/>
      <c r="I244" s="20"/>
      <c r="J244" s="27"/>
      <c r="K244" s="26"/>
    </row>
    <row r="245" spans="1:11">
      <c r="A245" s="5" t="s">
        <v>13</v>
      </c>
      <c r="B245" s="102"/>
      <c r="C245" s="104"/>
      <c r="D245" s="47"/>
      <c r="E245" s="51"/>
      <c r="F245" s="13"/>
      <c r="G245" s="14"/>
      <c r="H245" s="19"/>
      <c r="I245" s="20"/>
      <c r="J245" s="27"/>
      <c r="K245" s="26"/>
    </row>
    <row r="246" spans="1:11">
      <c r="A246" s="4" t="s">
        <v>14</v>
      </c>
      <c r="B246" s="102">
        <v>6.7</v>
      </c>
      <c r="C246" s="104">
        <f>B246</f>
        <v>6.7</v>
      </c>
      <c r="D246" s="47">
        <v>0</v>
      </c>
      <c r="E246" s="51">
        <f>D246</f>
        <v>0</v>
      </c>
      <c r="F246" s="13">
        <v>0</v>
      </c>
      <c r="G246" s="14">
        <f>F246</f>
        <v>0</v>
      </c>
      <c r="H246" s="19">
        <v>0</v>
      </c>
      <c r="I246" s="20">
        <f>H246</f>
        <v>0</v>
      </c>
      <c r="J246" s="27">
        <v>14.29</v>
      </c>
      <c r="K246" s="26">
        <f>J246</f>
        <v>14.29</v>
      </c>
    </row>
    <row r="247" spans="1:11">
      <c r="A247" s="4" t="s">
        <v>15</v>
      </c>
      <c r="B247" s="102">
        <v>13.3</v>
      </c>
      <c r="C247" s="104">
        <f>B247+C246</f>
        <v>20</v>
      </c>
      <c r="D247" s="47">
        <v>28.6</v>
      </c>
      <c r="E247" s="51">
        <f>D247+E246</f>
        <v>28.6</v>
      </c>
      <c r="F247" s="13">
        <v>22.7</v>
      </c>
      <c r="G247" s="14">
        <f>F247+G246</f>
        <v>22.7</v>
      </c>
      <c r="H247" s="19">
        <v>52</v>
      </c>
      <c r="I247" s="20">
        <f>H247+I246</f>
        <v>52</v>
      </c>
      <c r="J247" s="27">
        <v>42.86</v>
      </c>
      <c r="K247" s="26">
        <f>J247+K246</f>
        <v>57.15</v>
      </c>
    </row>
    <row r="248" spans="1:11">
      <c r="A248" s="4" t="s">
        <v>16</v>
      </c>
      <c r="B248" s="102">
        <v>46.7</v>
      </c>
      <c r="C248" s="104">
        <f>B248+C247</f>
        <v>66.7</v>
      </c>
      <c r="D248" s="47">
        <v>47.6</v>
      </c>
      <c r="E248" s="51">
        <f>D248+E247</f>
        <v>76.2</v>
      </c>
      <c r="F248" s="13">
        <v>40.9</v>
      </c>
      <c r="G248" s="14">
        <f>F248+G247</f>
        <v>63.599999999999994</v>
      </c>
      <c r="H248" s="19">
        <v>38</v>
      </c>
      <c r="I248" s="20">
        <f>H248+I247</f>
        <v>90</v>
      </c>
      <c r="J248" s="27">
        <v>42.86</v>
      </c>
      <c r="K248" s="26">
        <f>J248+K247</f>
        <v>100.00999999999999</v>
      </c>
    </row>
    <row r="249" spans="1:11">
      <c r="A249" s="4" t="s">
        <v>17</v>
      </c>
      <c r="B249" s="102">
        <v>20</v>
      </c>
      <c r="C249" s="104">
        <f>B249+C248</f>
        <v>86.7</v>
      </c>
      <c r="D249" s="47">
        <v>14.3</v>
      </c>
      <c r="E249" s="51">
        <f>D249+E248</f>
        <v>90.5</v>
      </c>
      <c r="F249" s="13">
        <v>27.3</v>
      </c>
      <c r="G249" s="14">
        <f>F249+G248</f>
        <v>90.899999999999991</v>
      </c>
      <c r="H249" s="19">
        <v>5</v>
      </c>
      <c r="I249" s="20">
        <f>H249+I248</f>
        <v>95</v>
      </c>
      <c r="J249" s="27">
        <v>0</v>
      </c>
      <c r="K249" s="26">
        <f>J249+K248</f>
        <v>100.00999999999999</v>
      </c>
    </row>
    <row r="250" spans="1:11">
      <c r="A250" s="4" t="s">
        <v>18</v>
      </c>
      <c r="B250" s="102">
        <v>13.3</v>
      </c>
      <c r="C250" s="104">
        <f>B250+C249</f>
        <v>100</v>
      </c>
      <c r="D250" s="47">
        <v>9.5</v>
      </c>
      <c r="E250" s="51">
        <f>D250+E249</f>
        <v>100</v>
      </c>
      <c r="F250" s="13">
        <v>9.1</v>
      </c>
      <c r="G250" s="14">
        <f>F250+G249</f>
        <v>99.999999999999986</v>
      </c>
      <c r="H250" s="19">
        <v>5</v>
      </c>
      <c r="I250" s="20">
        <f>H250+I249</f>
        <v>100</v>
      </c>
      <c r="J250" s="27">
        <v>0</v>
      </c>
      <c r="K250" s="26">
        <f>J250+K249</f>
        <v>100.00999999999999</v>
      </c>
    </row>
    <row r="251" spans="1:11">
      <c r="A251" s="3"/>
      <c r="B251" s="102"/>
      <c r="C251" s="104"/>
      <c r="D251" s="47"/>
      <c r="E251" s="51"/>
      <c r="F251" s="13"/>
      <c r="G251" s="14"/>
      <c r="H251" s="19"/>
      <c r="I251" s="20"/>
      <c r="J251" s="27"/>
      <c r="K251" s="26"/>
    </row>
    <row r="252" spans="1:11" ht="25.5">
      <c r="A252" s="5" t="s">
        <v>98</v>
      </c>
      <c r="B252" s="102"/>
      <c r="C252" s="104"/>
      <c r="D252" s="47"/>
      <c r="E252" s="51"/>
      <c r="F252" s="13"/>
      <c r="G252" s="14"/>
      <c r="H252" s="19"/>
      <c r="I252" s="20"/>
      <c r="J252" s="27"/>
      <c r="K252" s="26"/>
    </row>
    <row r="253" spans="1:11">
      <c r="A253" s="4" t="s">
        <v>19</v>
      </c>
      <c r="B253" s="102">
        <v>6.7</v>
      </c>
      <c r="C253" s="104">
        <f>B253</f>
        <v>6.7</v>
      </c>
      <c r="D253" s="47">
        <v>0</v>
      </c>
      <c r="E253" s="51">
        <f>D253</f>
        <v>0</v>
      </c>
      <c r="F253" s="13">
        <v>13.6</v>
      </c>
      <c r="G253" s="14">
        <f>F253</f>
        <v>13.6</v>
      </c>
      <c r="H253" s="19">
        <v>14</v>
      </c>
      <c r="I253" s="20">
        <f>H253</f>
        <v>14</v>
      </c>
      <c r="J253" s="25">
        <v>6.25</v>
      </c>
      <c r="K253" s="26">
        <f>J253</f>
        <v>6.25</v>
      </c>
    </row>
    <row r="254" spans="1:11">
      <c r="A254" s="4" t="s">
        <v>20</v>
      </c>
      <c r="B254" s="102">
        <v>53.3</v>
      </c>
      <c r="C254" s="104">
        <f>B254+C253</f>
        <v>60</v>
      </c>
      <c r="D254" s="47">
        <v>42.9</v>
      </c>
      <c r="E254" s="51">
        <f>D254+E253</f>
        <v>42.9</v>
      </c>
      <c r="F254" s="13">
        <v>27.3</v>
      </c>
      <c r="G254" s="14">
        <f>F254+G253</f>
        <v>40.9</v>
      </c>
      <c r="H254" s="19">
        <v>52</v>
      </c>
      <c r="I254" s="20">
        <f>H254+I253</f>
        <v>66</v>
      </c>
      <c r="J254" s="25">
        <v>56.2</v>
      </c>
      <c r="K254" s="26">
        <f>J254+K253</f>
        <v>62.45</v>
      </c>
    </row>
    <row r="255" spans="1:11">
      <c r="A255" s="4" t="s">
        <v>21</v>
      </c>
      <c r="B255" s="102">
        <v>20</v>
      </c>
      <c r="C255" s="104">
        <f>B255+C254</f>
        <v>80</v>
      </c>
      <c r="D255" s="47">
        <v>19</v>
      </c>
      <c r="E255" s="51">
        <f>D255+E254</f>
        <v>61.9</v>
      </c>
      <c r="F255" s="13">
        <v>31.8</v>
      </c>
      <c r="G255" s="14">
        <f>F255+G254</f>
        <v>72.7</v>
      </c>
      <c r="H255" s="19">
        <v>19</v>
      </c>
      <c r="I255" s="20">
        <f>H255+I254</f>
        <v>85</v>
      </c>
      <c r="J255" s="25">
        <v>37.5</v>
      </c>
      <c r="K255" s="26">
        <f>J255+K254</f>
        <v>99.95</v>
      </c>
    </row>
    <row r="256" spans="1:11">
      <c r="A256" s="4" t="s">
        <v>22</v>
      </c>
      <c r="B256" s="102">
        <v>13.3</v>
      </c>
      <c r="C256" s="104">
        <f>B256+C255</f>
        <v>93.3</v>
      </c>
      <c r="D256" s="47">
        <v>28.6</v>
      </c>
      <c r="E256" s="51">
        <f>D256+E255</f>
        <v>90.5</v>
      </c>
      <c r="F256" s="13">
        <v>22.7</v>
      </c>
      <c r="G256" s="14">
        <f>F256+G255</f>
        <v>95.4</v>
      </c>
      <c r="H256" s="19">
        <v>14</v>
      </c>
      <c r="I256" s="20">
        <f>H256+I255</f>
        <v>99</v>
      </c>
      <c r="J256" s="25">
        <v>0</v>
      </c>
      <c r="K256" s="26">
        <f>J256+K255</f>
        <v>99.95</v>
      </c>
    </row>
    <row r="257" spans="1:11">
      <c r="A257" s="4" t="s">
        <v>23</v>
      </c>
      <c r="B257" s="102">
        <v>6.7</v>
      </c>
      <c r="C257" s="104">
        <f>B257+C256</f>
        <v>100</v>
      </c>
      <c r="D257" s="47">
        <v>9.5</v>
      </c>
      <c r="E257" s="51">
        <f>D257+E256</f>
        <v>100</v>
      </c>
      <c r="F257" s="13">
        <v>4.5</v>
      </c>
      <c r="G257" s="14">
        <f>F257+G256</f>
        <v>99.9</v>
      </c>
      <c r="H257" s="19">
        <v>0</v>
      </c>
      <c r="I257" s="20">
        <f>H257+I256</f>
        <v>99</v>
      </c>
      <c r="J257" s="25">
        <v>0</v>
      </c>
      <c r="K257" s="26">
        <f>J257+K256</f>
        <v>99.95</v>
      </c>
    </row>
    <row r="258" spans="1:11">
      <c r="A258" s="4"/>
      <c r="B258" s="102"/>
      <c r="C258" s="104"/>
      <c r="D258" s="47"/>
      <c r="E258" s="51"/>
      <c r="F258" s="13"/>
      <c r="G258" s="14"/>
      <c r="H258" s="19"/>
      <c r="I258" s="20"/>
      <c r="J258" s="27"/>
      <c r="K258" s="26"/>
    </row>
    <row r="259" spans="1:11" ht="25.5">
      <c r="A259" s="5" t="s">
        <v>89</v>
      </c>
      <c r="B259" s="105"/>
      <c r="C259" s="104"/>
      <c r="D259" s="55"/>
      <c r="E259" s="51"/>
      <c r="F259" s="13"/>
      <c r="G259" s="14"/>
      <c r="H259" s="19"/>
      <c r="I259" s="20"/>
      <c r="J259" s="27"/>
      <c r="K259" s="26"/>
    </row>
    <row r="260" spans="1:11">
      <c r="A260" s="4" t="s">
        <v>96</v>
      </c>
      <c r="B260" s="102">
        <v>6.7</v>
      </c>
      <c r="C260" s="104">
        <f>B260</f>
        <v>6.7</v>
      </c>
      <c r="D260" s="47">
        <v>14.3</v>
      </c>
      <c r="E260" s="51">
        <f>D260</f>
        <v>14.3</v>
      </c>
      <c r="F260" s="13">
        <v>22.7</v>
      </c>
      <c r="G260" s="14">
        <f>F260</f>
        <v>22.7</v>
      </c>
      <c r="H260" s="19">
        <v>24</v>
      </c>
      <c r="I260" s="20">
        <f>H260</f>
        <v>24</v>
      </c>
      <c r="J260" s="27"/>
      <c r="K260" s="26"/>
    </row>
    <row r="261" spans="1:11">
      <c r="A261" s="4" t="s">
        <v>60</v>
      </c>
      <c r="B261" s="102">
        <v>40</v>
      </c>
      <c r="C261" s="104">
        <f>B261+C260</f>
        <v>46.7</v>
      </c>
      <c r="D261" s="47">
        <v>9.5</v>
      </c>
      <c r="E261" s="51">
        <f>D261+E260</f>
        <v>23.8</v>
      </c>
      <c r="F261" s="13">
        <v>13.6</v>
      </c>
      <c r="G261" s="14">
        <f>F261+G260</f>
        <v>36.299999999999997</v>
      </c>
      <c r="H261" s="19">
        <v>29</v>
      </c>
      <c r="I261" s="20">
        <f>I260+H261</f>
        <v>53</v>
      </c>
      <c r="J261" s="27"/>
      <c r="K261" s="26"/>
    </row>
    <row r="262" spans="1:11">
      <c r="A262" s="4" t="s">
        <v>90</v>
      </c>
      <c r="B262" s="102">
        <v>20</v>
      </c>
      <c r="C262" s="104">
        <f>B262+C261</f>
        <v>66.7</v>
      </c>
      <c r="D262" s="47">
        <v>23.8</v>
      </c>
      <c r="E262" s="51">
        <f>D262+E261</f>
        <v>47.6</v>
      </c>
      <c r="F262" s="13">
        <v>27.3</v>
      </c>
      <c r="G262" s="14">
        <f>F262+G261</f>
        <v>63.599999999999994</v>
      </c>
      <c r="H262" s="19">
        <v>24</v>
      </c>
      <c r="I262" s="20">
        <f>I261+H262</f>
        <v>77</v>
      </c>
      <c r="J262" s="27"/>
      <c r="K262" s="26"/>
    </row>
    <row r="263" spans="1:11">
      <c r="A263" s="4" t="s">
        <v>8</v>
      </c>
      <c r="B263" s="102">
        <v>13.3</v>
      </c>
      <c r="C263" s="104">
        <f>B263+C262</f>
        <v>80</v>
      </c>
      <c r="D263" s="47">
        <v>47.6</v>
      </c>
      <c r="E263" s="51">
        <f>D263+E262</f>
        <v>95.2</v>
      </c>
      <c r="F263" s="13">
        <v>27.3</v>
      </c>
      <c r="G263" s="14">
        <f>F263+G262</f>
        <v>90.899999999999991</v>
      </c>
      <c r="H263" s="19">
        <v>24</v>
      </c>
      <c r="I263" s="20">
        <f>I262+H263</f>
        <v>101</v>
      </c>
      <c r="J263" s="27"/>
      <c r="K263" s="26"/>
    </row>
    <row r="264" spans="1:11">
      <c r="A264" s="4" t="s">
        <v>99</v>
      </c>
      <c r="B264" s="102">
        <v>20</v>
      </c>
      <c r="C264" s="104">
        <f>B264+C263</f>
        <v>100</v>
      </c>
      <c r="D264" s="47">
        <v>4.8</v>
      </c>
      <c r="E264" s="51">
        <f>D264+E263</f>
        <v>100</v>
      </c>
      <c r="F264" s="13">
        <v>9.1</v>
      </c>
      <c r="G264" s="14">
        <f>F264+G263</f>
        <v>99.999999999999986</v>
      </c>
      <c r="H264" s="19">
        <v>0</v>
      </c>
      <c r="I264" s="20">
        <f>I263+H264</f>
        <v>101</v>
      </c>
      <c r="J264" s="27"/>
      <c r="K264" s="26"/>
    </row>
    <row r="265" spans="1:11">
      <c r="A265" s="4"/>
      <c r="B265" s="102"/>
      <c r="C265" s="104"/>
      <c r="D265" s="47"/>
      <c r="E265" s="51"/>
      <c r="F265" s="13"/>
      <c r="G265" s="14"/>
      <c r="H265" s="19"/>
      <c r="I265" s="20"/>
      <c r="J265" s="27"/>
      <c r="K265" s="26"/>
    </row>
    <row r="266" spans="1:11" ht="25.5">
      <c r="A266" s="5" t="s">
        <v>92</v>
      </c>
      <c r="B266" s="105"/>
      <c r="C266" s="104"/>
      <c r="D266" s="55"/>
      <c r="E266" s="51"/>
      <c r="F266" s="13"/>
      <c r="G266" s="14"/>
      <c r="H266" s="19"/>
      <c r="I266" s="20"/>
      <c r="J266" s="27"/>
      <c r="K266" s="26"/>
    </row>
    <row r="267" spans="1:11">
      <c r="A267" s="4" t="s">
        <v>96</v>
      </c>
      <c r="B267" s="102"/>
      <c r="C267" s="104">
        <f>B267</f>
        <v>0</v>
      </c>
      <c r="D267" s="47">
        <v>4.8</v>
      </c>
      <c r="E267" s="51">
        <f>D267</f>
        <v>4.8</v>
      </c>
      <c r="F267" s="13">
        <v>27.3</v>
      </c>
      <c r="G267" s="14">
        <f>F267</f>
        <v>27.3</v>
      </c>
      <c r="H267" s="19">
        <v>5</v>
      </c>
      <c r="I267" s="20">
        <f>H267</f>
        <v>5</v>
      </c>
      <c r="J267" s="27"/>
      <c r="K267" s="26"/>
    </row>
    <row r="268" spans="1:11">
      <c r="A268" s="4" t="s">
        <v>60</v>
      </c>
      <c r="B268" s="102">
        <v>20</v>
      </c>
      <c r="C268" s="104">
        <f>B268+C267</f>
        <v>20</v>
      </c>
      <c r="D268" s="47">
        <v>9.5</v>
      </c>
      <c r="E268" s="51">
        <f>D268+E267</f>
        <v>14.3</v>
      </c>
      <c r="F268" s="13">
        <v>9.1</v>
      </c>
      <c r="G268" s="14">
        <f>F268+G267</f>
        <v>36.4</v>
      </c>
      <c r="H268" s="19">
        <v>38</v>
      </c>
      <c r="I268" s="20">
        <f>I267+H268</f>
        <v>43</v>
      </c>
      <c r="J268" s="27"/>
      <c r="K268" s="26"/>
    </row>
    <row r="269" spans="1:11">
      <c r="A269" s="4" t="s">
        <v>90</v>
      </c>
      <c r="B269" s="102">
        <v>20</v>
      </c>
      <c r="C269" s="104">
        <f>B269+C268</f>
        <v>40</v>
      </c>
      <c r="D269" s="47">
        <v>14.3</v>
      </c>
      <c r="E269" s="51">
        <f>D269+E268</f>
        <v>28.6</v>
      </c>
      <c r="F269" s="13">
        <v>13.6</v>
      </c>
      <c r="G269" s="14">
        <f>F269+G268</f>
        <v>50</v>
      </c>
      <c r="H269" s="19">
        <v>33</v>
      </c>
      <c r="I269" s="20">
        <f>I268+H269</f>
        <v>76</v>
      </c>
      <c r="J269" s="27"/>
      <c r="K269" s="26"/>
    </row>
    <row r="270" spans="1:11">
      <c r="A270" s="4" t="s">
        <v>8</v>
      </c>
      <c r="B270" s="102">
        <v>33.299999999999997</v>
      </c>
      <c r="C270" s="104">
        <f>B270+C269</f>
        <v>73.3</v>
      </c>
      <c r="D270" s="47">
        <v>47.6</v>
      </c>
      <c r="E270" s="51">
        <f>D270+E269</f>
        <v>76.2</v>
      </c>
      <c r="F270" s="13">
        <v>27.3</v>
      </c>
      <c r="G270" s="14">
        <f>F270+G269</f>
        <v>77.3</v>
      </c>
      <c r="H270" s="19">
        <v>24</v>
      </c>
      <c r="I270" s="20">
        <f>I269+H270</f>
        <v>100</v>
      </c>
      <c r="J270" s="27"/>
      <c r="K270" s="26"/>
    </row>
    <row r="271" spans="1:11">
      <c r="A271" s="4" t="s">
        <v>99</v>
      </c>
      <c r="B271" s="102">
        <v>26.7</v>
      </c>
      <c r="C271" s="104">
        <f>B271+C270</f>
        <v>100</v>
      </c>
      <c r="D271" s="47">
        <v>23.8</v>
      </c>
      <c r="E271" s="51">
        <f>D271+E270</f>
        <v>100</v>
      </c>
      <c r="F271" s="13">
        <v>22.7</v>
      </c>
      <c r="G271" s="14">
        <f>F271+G270</f>
        <v>100</v>
      </c>
      <c r="H271" s="19">
        <v>0</v>
      </c>
      <c r="I271" s="20">
        <f>I270+H271</f>
        <v>100</v>
      </c>
      <c r="J271" s="27"/>
      <c r="K271" s="26"/>
    </row>
    <row r="272" spans="1:11">
      <c r="A272" s="4"/>
      <c r="B272" s="102"/>
      <c r="C272" s="104"/>
      <c r="D272" s="47"/>
      <c r="E272" s="51"/>
      <c r="F272" s="13"/>
      <c r="G272" s="14"/>
      <c r="H272" s="19"/>
      <c r="I272" s="20"/>
      <c r="J272" s="27"/>
      <c r="K272" s="26"/>
    </row>
    <row r="273" spans="1:11" ht="25.5">
      <c r="A273" s="5" t="s">
        <v>93</v>
      </c>
      <c r="B273" s="105"/>
      <c r="C273" s="104"/>
      <c r="D273" s="55"/>
      <c r="E273" s="51"/>
      <c r="F273" s="13"/>
      <c r="G273" s="14"/>
      <c r="H273" s="19"/>
      <c r="I273" s="20"/>
      <c r="J273" s="27"/>
      <c r="K273" s="26"/>
    </row>
    <row r="274" spans="1:11">
      <c r="A274" s="4" t="s">
        <v>96</v>
      </c>
      <c r="B274" s="102"/>
      <c r="C274" s="104">
        <f>B274</f>
        <v>0</v>
      </c>
      <c r="D274" s="47">
        <v>4.8</v>
      </c>
      <c r="E274" s="51">
        <f>D274</f>
        <v>4.8</v>
      </c>
      <c r="F274" s="13">
        <v>9.1</v>
      </c>
      <c r="G274" s="14">
        <f>F274</f>
        <v>9.1</v>
      </c>
      <c r="H274" s="19">
        <v>5</v>
      </c>
      <c r="I274" s="20">
        <f>H274</f>
        <v>5</v>
      </c>
      <c r="J274" s="27"/>
      <c r="K274" s="26"/>
    </row>
    <row r="275" spans="1:11">
      <c r="A275" s="4" t="s">
        <v>60</v>
      </c>
      <c r="B275" s="102">
        <v>26.7</v>
      </c>
      <c r="C275" s="104">
        <f>B275+C274</f>
        <v>26.7</v>
      </c>
      <c r="D275" s="47">
        <v>23.8</v>
      </c>
      <c r="E275" s="51">
        <f>D275+E274</f>
        <v>28.6</v>
      </c>
      <c r="F275" s="13">
        <v>27.3</v>
      </c>
      <c r="G275" s="14">
        <f>F275+G274</f>
        <v>36.4</v>
      </c>
      <c r="H275" s="19">
        <v>62</v>
      </c>
      <c r="I275" s="20">
        <f>I274+H275</f>
        <v>67</v>
      </c>
      <c r="J275" s="27"/>
      <c r="K275" s="26"/>
    </row>
    <row r="276" spans="1:11">
      <c r="A276" s="4" t="s">
        <v>90</v>
      </c>
      <c r="B276" s="102">
        <v>6.7</v>
      </c>
      <c r="C276" s="104">
        <f>B276+C275</f>
        <v>33.4</v>
      </c>
      <c r="D276" s="47">
        <v>28.6</v>
      </c>
      <c r="E276" s="51">
        <f>D276+E275</f>
        <v>57.2</v>
      </c>
      <c r="F276" s="13">
        <v>22.7</v>
      </c>
      <c r="G276" s="14">
        <f>F276+G275</f>
        <v>59.099999999999994</v>
      </c>
      <c r="H276" s="19">
        <v>10</v>
      </c>
      <c r="I276" s="20">
        <f>I275+H276</f>
        <v>77</v>
      </c>
      <c r="J276" s="27"/>
      <c r="K276" s="26"/>
    </row>
    <row r="277" spans="1:11">
      <c r="A277" s="4" t="s">
        <v>8</v>
      </c>
      <c r="B277" s="102">
        <v>60</v>
      </c>
      <c r="C277" s="104">
        <f>B277+C276</f>
        <v>93.4</v>
      </c>
      <c r="D277" s="47">
        <v>23.8</v>
      </c>
      <c r="E277" s="51">
        <f>D277+E276</f>
        <v>81</v>
      </c>
      <c r="F277" s="13">
        <v>31.8</v>
      </c>
      <c r="G277" s="14">
        <f>F277+G276</f>
        <v>90.899999999999991</v>
      </c>
      <c r="H277" s="19">
        <v>24</v>
      </c>
      <c r="I277" s="20">
        <f>I276+H277</f>
        <v>101</v>
      </c>
      <c r="J277" s="27"/>
      <c r="K277" s="26"/>
    </row>
    <row r="278" spans="1:11" ht="13.5" thickBot="1">
      <c r="A278" s="4" t="s">
        <v>91</v>
      </c>
      <c r="B278" s="107">
        <v>6.7</v>
      </c>
      <c r="C278" s="108">
        <f>B278+C277</f>
        <v>100.10000000000001</v>
      </c>
      <c r="D278" s="56">
        <v>19</v>
      </c>
      <c r="E278" s="52">
        <f>D278+E277</f>
        <v>100</v>
      </c>
      <c r="F278" s="15">
        <v>9.1</v>
      </c>
      <c r="G278" s="16">
        <f>F278+G277</f>
        <v>99.999999999999986</v>
      </c>
      <c r="H278" s="21">
        <v>0</v>
      </c>
      <c r="I278" s="22">
        <f>I277+H278</f>
        <v>101</v>
      </c>
      <c r="J278" s="28"/>
      <c r="K278" s="29"/>
    </row>
    <row r="279" spans="1:11" ht="13.5" thickBot="1">
      <c r="A279" s="3"/>
      <c r="B279" s="2"/>
      <c r="C279" s="59"/>
      <c r="D279" s="2"/>
      <c r="E279" s="59"/>
      <c r="F279" s="8"/>
      <c r="G279" s="9"/>
      <c r="H279" s="8"/>
      <c r="I279" s="9"/>
      <c r="J279" s="8"/>
      <c r="K279" s="9"/>
    </row>
    <row r="280" spans="1:11" ht="39" thickBot="1">
      <c r="A280" s="5" t="s">
        <v>24</v>
      </c>
      <c r="B280" s="10">
        <f>C297/C296*100</f>
        <v>66.649999999999991</v>
      </c>
      <c r="C280" s="59"/>
      <c r="D280" s="10">
        <f>E297/E296*100</f>
        <v>69.050000000000011</v>
      </c>
      <c r="E280" s="59"/>
      <c r="F280" s="10">
        <f>G297/G296*100</f>
        <v>61.380690345172596</v>
      </c>
      <c r="G280" s="9"/>
      <c r="H280" s="10">
        <f>I297/I296*100</f>
        <v>80.904522613065325</v>
      </c>
      <c r="I280" s="9"/>
      <c r="J280" s="10">
        <f>K297/K296*100</f>
        <v>89.727945589117823</v>
      </c>
      <c r="K280" s="9"/>
    </row>
    <row r="281" spans="1:11" hidden="1">
      <c r="A281" s="3"/>
      <c r="B281" s="3"/>
      <c r="C281" s="9">
        <v>15</v>
      </c>
      <c r="D281" s="2"/>
      <c r="E281" s="9">
        <v>21</v>
      </c>
      <c r="F281" s="8"/>
      <c r="G281" s="9">
        <v>47</v>
      </c>
      <c r="H281" s="8"/>
      <c r="I281" s="9">
        <v>48</v>
      </c>
      <c r="J281" s="8"/>
      <c r="K281" s="9">
        <v>169</v>
      </c>
    </row>
    <row r="282" spans="1:11" hidden="1">
      <c r="A282" s="5"/>
      <c r="B282" s="5"/>
      <c r="C282" s="9">
        <f>B246*C$281/100</f>
        <v>1.0049999999999999</v>
      </c>
      <c r="D282" s="57"/>
      <c r="E282" s="9">
        <f>D246*E$281/100</f>
        <v>0</v>
      </c>
      <c r="F282" s="8"/>
      <c r="G282" s="9">
        <f>F246*G$281/100</f>
        <v>0</v>
      </c>
      <c r="H282" s="8"/>
      <c r="I282" s="9">
        <f>H246*I$281/100</f>
        <v>0</v>
      </c>
      <c r="J282" s="8"/>
      <c r="K282" s="9">
        <f>J246*K$281/100</f>
        <v>24.150099999999998</v>
      </c>
    </row>
    <row r="283" spans="1:11" hidden="1">
      <c r="A283" s="4"/>
      <c r="B283" s="4"/>
      <c r="C283" s="9">
        <f>B247*C$281/100</f>
        <v>1.9950000000000001</v>
      </c>
      <c r="D283" s="2"/>
      <c r="E283" s="9">
        <f>D247*E$281/100</f>
        <v>6.0060000000000002</v>
      </c>
      <c r="F283" s="8"/>
      <c r="G283" s="9">
        <f>F247*G$281/100</f>
        <v>10.668999999999999</v>
      </c>
      <c r="H283" s="8"/>
      <c r="I283" s="9">
        <f>H247*I$281/100</f>
        <v>24.96</v>
      </c>
      <c r="J283" s="8"/>
      <c r="K283" s="9">
        <f>J247*K$281/100</f>
        <v>72.433400000000006</v>
      </c>
    </row>
    <row r="284" spans="1:11" hidden="1">
      <c r="A284" s="4"/>
      <c r="B284" s="4"/>
      <c r="C284" s="9">
        <f>B248*C$281/100</f>
        <v>7.0049999999999999</v>
      </c>
      <c r="D284" s="2"/>
      <c r="E284" s="9">
        <f>D248*E$281/100</f>
        <v>9.9960000000000004</v>
      </c>
      <c r="F284" s="8"/>
      <c r="G284" s="9">
        <f>F248*G$281/100</f>
        <v>19.222999999999999</v>
      </c>
      <c r="H284" s="8"/>
      <c r="I284" s="9">
        <f>H248*I$281/100</f>
        <v>18.239999999999998</v>
      </c>
      <c r="J284" s="8"/>
      <c r="K284" s="9">
        <f>J248*K$281/100</f>
        <v>72.433400000000006</v>
      </c>
    </row>
    <row r="285" spans="1:11" hidden="1">
      <c r="C285" s="9">
        <f>B249*C$281/100</f>
        <v>3</v>
      </c>
      <c r="E285" s="9">
        <f>D249*E$281/100</f>
        <v>3.0030000000000001</v>
      </c>
      <c r="F285" s="9"/>
      <c r="G285" s="9">
        <f>F249*G$281/100</f>
        <v>12.831000000000001</v>
      </c>
      <c r="H285" s="9"/>
      <c r="I285" s="9">
        <f>H249*I$281/100</f>
        <v>2.4</v>
      </c>
      <c r="J285" s="9"/>
      <c r="K285" s="9">
        <f>J249*K$281/100</f>
        <v>0</v>
      </c>
    </row>
    <row r="286" spans="1:11" hidden="1">
      <c r="C286" s="9">
        <f>B250*C$281/100</f>
        <v>1.9950000000000001</v>
      </c>
      <c r="E286" s="9">
        <f>D250*E$281/100</f>
        <v>1.9950000000000001</v>
      </c>
      <c r="F286" s="9"/>
      <c r="G286" s="9">
        <f>F250*G$281/100</f>
        <v>4.2770000000000001</v>
      </c>
      <c r="H286" s="9"/>
      <c r="I286" s="9">
        <f>H250*I$281/100</f>
        <v>2.4</v>
      </c>
      <c r="J286" s="9"/>
      <c r="K286" s="9">
        <f>J250*K$281/100</f>
        <v>0</v>
      </c>
    </row>
    <row r="287" spans="1:11" hidden="1">
      <c r="C287" s="9"/>
      <c r="E287" s="9"/>
      <c r="F287" s="9"/>
      <c r="G287" s="9"/>
      <c r="H287" s="9"/>
      <c r="I287" s="9"/>
      <c r="J287" s="9"/>
      <c r="K287" s="9"/>
    </row>
    <row r="288" spans="1:11" hidden="1">
      <c r="C288" s="9"/>
      <c r="E288" s="9"/>
      <c r="F288" s="9"/>
      <c r="G288" s="9"/>
      <c r="H288" s="9"/>
      <c r="I288" s="9"/>
      <c r="J288" s="9"/>
      <c r="K288" s="9"/>
    </row>
    <row r="289" spans="1:11" hidden="1">
      <c r="C289" s="9"/>
      <c r="E289" s="9"/>
      <c r="F289" s="9"/>
      <c r="G289" s="9"/>
      <c r="H289" s="9"/>
      <c r="I289" s="9"/>
      <c r="J289" s="9"/>
      <c r="K289" s="9"/>
    </row>
    <row r="290" spans="1:11" hidden="1">
      <c r="C290" s="9">
        <f>B253*C$281/100</f>
        <v>1.0049999999999999</v>
      </c>
      <c r="E290" s="9">
        <f>D253*E$281/100</f>
        <v>0</v>
      </c>
      <c r="F290" s="9"/>
      <c r="G290" s="9">
        <f>F253*G$281/100</f>
        <v>6.3919999999999995</v>
      </c>
      <c r="H290" s="9"/>
      <c r="I290" s="9">
        <f>H253*I$281/100</f>
        <v>6.72</v>
      </c>
      <c r="J290" s="9"/>
      <c r="K290" s="9">
        <f>J253*K$281/100</f>
        <v>10.5625</v>
      </c>
    </row>
    <row r="291" spans="1:11" hidden="1">
      <c r="C291" s="9">
        <f>B254*C$281/100</f>
        <v>7.9950000000000001</v>
      </c>
      <c r="E291" s="9">
        <f>D254*E$281/100</f>
        <v>9.0090000000000003</v>
      </c>
      <c r="F291" s="9"/>
      <c r="G291" s="9">
        <f>F254*G$281/100</f>
        <v>12.831000000000001</v>
      </c>
      <c r="H291" s="9"/>
      <c r="I291" s="9">
        <f>H254*I$281/100</f>
        <v>24.96</v>
      </c>
      <c r="J291" s="9"/>
      <c r="K291" s="9">
        <f>J254*K$281/100</f>
        <v>94.978000000000009</v>
      </c>
    </row>
    <row r="292" spans="1:11" hidden="1">
      <c r="C292" s="9">
        <f>B255*C$281/100</f>
        <v>3</v>
      </c>
      <c r="E292" s="9">
        <f>D255*E$281/100</f>
        <v>3.99</v>
      </c>
      <c r="F292" s="9"/>
      <c r="G292" s="9">
        <f>F255*G$281/100</f>
        <v>14.946000000000002</v>
      </c>
      <c r="H292" s="9"/>
      <c r="I292" s="9">
        <f>H255*I$281/100</f>
        <v>9.1199999999999992</v>
      </c>
      <c r="J292" s="9"/>
      <c r="K292" s="9">
        <f>J255*K$281/100</f>
        <v>63.375</v>
      </c>
    </row>
    <row r="293" spans="1:11" hidden="1">
      <c r="C293" s="9">
        <f>B256*C$281/100</f>
        <v>1.9950000000000001</v>
      </c>
      <c r="E293" s="9">
        <f>D256*E$281/100</f>
        <v>6.0060000000000002</v>
      </c>
      <c r="F293" s="9"/>
      <c r="G293" s="9">
        <f>F256*G$281/100</f>
        <v>10.668999999999999</v>
      </c>
      <c r="H293" s="9"/>
      <c r="I293" s="9">
        <f>H256*I$281/100</f>
        <v>6.72</v>
      </c>
      <c r="J293" s="9"/>
      <c r="K293" s="9">
        <f>J256*K$281/100</f>
        <v>0</v>
      </c>
    </row>
    <row r="294" spans="1:11" hidden="1">
      <c r="C294" s="9">
        <f>B257*C$281/100</f>
        <v>1.0049999999999999</v>
      </c>
      <c r="E294" s="9">
        <f>D257*E$281/100</f>
        <v>1.9950000000000001</v>
      </c>
      <c r="F294" s="9"/>
      <c r="G294" s="9">
        <f>F257*G$281/100</f>
        <v>2.1150000000000002</v>
      </c>
      <c r="H294" s="9"/>
      <c r="I294" s="9">
        <f>H257*I$281/100</f>
        <v>0</v>
      </c>
      <c r="J294" s="9"/>
      <c r="K294" s="9">
        <f>J257*K$281/100</f>
        <v>0</v>
      </c>
    </row>
    <row r="295" spans="1:11" hidden="1">
      <c r="C295" s="9"/>
      <c r="E295" s="9"/>
      <c r="F295" s="9"/>
      <c r="G295" s="9"/>
      <c r="H295" s="9"/>
      <c r="I295" s="9"/>
      <c r="J295" s="9"/>
      <c r="K295" s="9"/>
    </row>
    <row r="296" spans="1:11" hidden="1">
      <c r="C296" s="9">
        <f>SUM(C282:C294)</f>
        <v>30</v>
      </c>
      <c r="E296" s="9">
        <f>SUM(E282:E294)</f>
        <v>42</v>
      </c>
      <c r="F296" s="9"/>
      <c r="G296" s="9">
        <f>SUM(G282:G294)</f>
        <v>93.952999999999989</v>
      </c>
      <c r="H296" s="9"/>
      <c r="I296" s="9">
        <f>SUM(I282:I294)</f>
        <v>95.52000000000001</v>
      </c>
      <c r="J296" s="9"/>
      <c r="K296" s="9">
        <f>SUM(K282:K294)</f>
        <v>337.93240000000003</v>
      </c>
    </row>
    <row r="297" spans="1:11" hidden="1">
      <c r="C297" s="9">
        <f>C283+C284+C291+C292</f>
        <v>19.995000000000001</v>
      </c>
      <c r="E297" s="9">
        <f>E283+E284+E291+E292</f>
        <v>29.001000000000005</v>
      </c>
      <c r="F297" s="9"/>
      <c r="G297" s="9">
        <f>G283+G284+G291+G292</f>
        <v>57.668999999999997</v>
      </c>
      <c r="H297" s="9"/>
      <c r="I297" s="9">
        <f>I283+I284+I291+I292</f>
        <v>77.28</v>
      </c>
      <c r="J297" s="9"/>
      <c r="K297" s="9">
        <f>K283+K284+K291+K292</f>
        <v>303.21980000000002</v>
      </c>
    </row>
    <row r="298" spans="1:11" hidden="1"/>
    <row r="300" spans="1:11">
      <c r="A300" s="126" t="s">
        <v>105</v>
      </c>
    </row>
    <row r="303" spans="1:11">
      <c r="I303" s="9"/>
    </row>
    <row r="304" spans="1:11">
      <c r="I304" s="9"/>
      <c r="J304" s="9"/>
    </row>
    <row r="305" spans="9:10">
      <c r="I305" s="9"/>
      <c r="J305" s="9"/>
    </row>
    <row r="306" spans="9:10">
      <c r="I306" s="9"/>
      <c r="J306" s="9"/>
    </row>
  </sheetData>
  <mergeCells count="6">
    <mergeCell ref="A1:K1"/>
    <mergeCell ref="F2:G2"/>
    <mergeCell ref="H2:I2"/>
    <mergeCell ref="J2:K2"/>
    <mergeCell ref="D2:E2"/>
    <mergeCell ref="B2:C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4"/>
  <sheetViews>
    <sheetView zoomScaleNormal="100" workbookViewId="0">
      <selection sqref="A1:K1"/>
    </sheetView>
  </sheetViews>
  <sheetFormatPr defaultRowHeight="12.75"/>
  <cols>
    <col min="1" max="1" width="51.42578125" customWidth="1"/>
    <col min="2" max="3" width="10.85546875" customWidth="1"/>
    <col min="4" max="4" width="10.42578125" bestFit="1" customWidth="1"/>
    <col min="6" max="6" width="10.42578125" bestFit="1" customWidth="1"/>
    <col min="8" max="8" width="10.42578125" bestFit="1" customWidth="1"/>
    <col min="10" max="10" width="10.42578125" customWidth="1"/>
  </cols>
  <sheetData>
    <row r="1" spans="1:11" ht="36" customHeight="1" thickBot="1">
      <c r="A1" s="133" t="s">
        <v>106</v>
      </c>
      <c r="B1" s="134"/>
      <c r="C1" s="134"/>
      <c r="D1" s="134"/>
      <c r="E1" s="134"/>
      <c r="F1" s="135"/>
      <c r="G1" s="135"/>
      <c r="H1" s="135"/>
      <c r="I1" s="135"/>
      <c r="J1" s="135"/>
      <c r="K1" s="135"/>
    </row>
    <row r="2" spans="1:11">
      <c r="B2" s="140">
        <v>2010</v>
      </c>
      <c r="C2" s="141"/>
      <c r="D2" s="138">
        <v>2009</v>
      </c>
      <c r="E2" s="139"/>
      <c r="F2" s="127">
        <v>2008</v>
      </c>
      <c r="G2" s="128"/>
      <c r="H2" s="129">
        <v>2007</v>
      </c>
      <c r="I2" s="130"/>
      <c r="J2" s="136">
        <v>2005</v>
      </c>
      <c r="K2" s="137"/>
    </row>
    <row r="3" spans="1:11" ht="26.25" thickBot="1">
      <c r="B3" s="112" t="str">
        <f>D3</f>
        <v>As a percentage</v>
      </c>
      <c r="C3" s="113" t="str">
        <f>E3</f>
        <v>Less than Ogive</v>
      </c>
      <c r="D3" s="53" t="str">
        <f>F3</f>
        <v>As a percentage</v>
      </c>
      <c r="E3" s="54" t="str">
        <f>G3</f>
        <v>Less than Ogive</v>
      </c>
      <c r="F3" s="37" t="s">
        <v>25</v>
      </c>
      <c r="G3" s="38" t="s">
        <v>101</v>
      </c>
      <c r="H3" s="39" t="s">
        <v>25</v>
      </c>
      <c r="I3" s="40" t="s">
        <v>101</v>
      </c>
      <c r="J3" s="41" t="s">
        <v>25</v>
      </c>
      <c r="K3" s="42" t="s">
        <v>101</v>
      </c>
    </row>
    <row r="4" spans="1:11">
      <c r="A4" s="3" t="s">
        <v>0</v>
      </c>
      <c r="B4" s="114"/>
      <c r="C4" s="101"/>
      <c r="D4" s="76"/>
      <c r="E4" s="44"/>
      <c r="F4" s="71"/>
      <c r="G4" s="12"/>
      <c r="H4" s="66"/>
      <c r="I4" s="18"/>
      <c r="J4" s="61"/>
      <c r="K4" s="24"/>
    </row>
    <row r="5" spans="1:11">
      <c r="A5" s="4" t="s">
        <v>53</v>
      </c>
      <c r="B5" s="114"/>
      <c r="C5" s="101"/>
      <c r="D5" s="76">
        <f>(PMB!D5+RBay!D5)/2</f>
        <v>0.8</v>
      </c>
      <c r="E5" s="44"/>
      <c r="F5" s="71"/>
      <c r="G5" s="12"/>
      <c r="H5" s="66">
        <f>(PMB!H5+Durban!H5+RBay!H5)/3</f>
        <v>1.6666666666666667</v>
      </c>
      <c r="I5" s="18"/>
      <c r="J5" s="61">
        <f>(PMB!J5+Durban!J5+RBay!J5)/3</f>
        <v>0.57333333333333336</v>
      </c>
      <c r="K5" s="24"/>
    </row>
    <row r="6" spans="1:11">
      <c r="A6" s="4" t="s">
        <v>54</v>
      </c>
      <c r="B6" s="114"/>
      <c r="C6" s="101"/>
      <c r="D6" s="76">
        <f>(PMB!D6+RBay!D6)/2</f>
        <v>2.4</v>
      </c>
      <c r="E6" s="44"/>
      <c r="F6" s="71"/>
      <c r="G6" s="12"/>
      <c r="H6" s="66"/>
      <c r="I6" s="18"/>
      <c r="J6" s="61"/>
      <c r="K6" s="24"/>
    </row>
    <row r="7" spans="1:11">
      <c r="A7" s="4" t="s">
        <v>26</v>
      </c>
      <c r="B7" s="114"/>
      <c r="C7" s="101"/>
      <c r="D7" s="76"/>
      <c r="E7" s="44"/>
      <c r="F7" s="71"/>
      <c r="G7" s="12"/>
      <c r="H7" s="66"/>
      <c r="I7" s="18"/>
      <c r="J7" s="61"/>
      <c r="K7" s="24"/>
    </row>
    <row r="8" spans="1:11">
      <c r="A8" s="4" t="s">
        <v>27</v>
      </c>
      <c r="B8" s="114"/>
      <c r="C8" s="101"/>
      <c r="D8" s="76"/>
      <c r="E8" s="44"/>
      <c r="F8" s="71"/>
      <c r="G8" s="12"/>
      <c r="H8" s="66"/>
      <c r="I8" s="18"/>
      <c r="J8" s="61"/>
      <c r="K8" s="24"/>
    </row>
    <row r="9" spans="1:11">
      <c r="A9" s="4" t="s">
        <v>28</v>
      </c>
      <c r="B9" s="114">
        <f>(PMB!B9+RBay!B9)/2</f>
        <v>9.75</v>
      </c>
      <c r="C9" s="101"/>
      <c r="D9" s="76">
        <f>(PMB!D9+RBay!D9)/2</f>
        <v>9.5</v>
      </c>
      <c r="E9" s="44"/>
      <c r="F9" s="71">
        <f>(PMB!F9+Durban!F9+RBay!F9)/3</f>
        <v>20.066666666666666</v>
      </c>
      <c r="G9" s="12"/>
      <c r="H9" s="66">
        <f>(PMB!H9+Durban!H9+RBay!H9)/3</f>
        <v>21</v>
      </c>
      <c r="I9" s="18"/>
      <c r="J9" s="61">
        <f>(PMB!J9+Durban!J9+RBay!J9)/3</f>
        <v>18.063333333333333</v>
      </c>
      <c r="K9" s="24"/>
    </row>
    <row r="10" spans="1:11">
      <c r="A10" s="4" t="s">
        <v>29</v>
      </c>
      <c r="B10" s="114">
        <f>(PMB!B10+RBay!B10)/2</f>
        <v>3.35</v>
      </c>
      <c r="C10" s="101"/>
      <c r="D10" s="76">
        <f>(PMB!D10+RBay!D10)/2</f>
        <v>1.6</v>
      </c>
      <c r="E10" s="44"/>
      <c r="F10" s="71"/>
      <c r="G10" s="12"/>
      <c r="H10" s="66">
        <f>(PMB!H10+Durban!H10+RBay!H10)/3</f>
        <v>3.6666666666666665</v>
      </c>
      <c r="I10" s="18"/>
      <c r="J10" s="61"/>
      <c r="K10" s="24"/>
    </row>
    <row r="11" spans="1:11">
      <c r="A11" s="4" t="s">
        <v>30</v>
      </c>
      <c r="B11" s="114">
        <f>(PMB!B11+RBay!B11)/2</f>
        <v>16.45</v>
      </c>
      <c r="C11" s="101"/>
      <c r="D11" s="76">
        <f>(PMB!D11+RBay!D11)/2</f>
        <v>6.35</v>
      </c>
      <c r="E11" s="44"/>
      <c r="F11" s="71">
        <f>(PMB!F11+Durban!F11+RBay!F11)/3</f>
        <v>7.7666666666666657</v>
      </c>
      <c r="G11" s="12"/>
      <c r="H11" s="66">
        <f>(PMB!H11+Durban!H11+RBay!H11)/3</f>
        <v>11</v>
      </c>
      <c r="I11" s="18"/>
      <c r="J11" s="61">
        <f>(PMB!J11+Durban!J11+RBay!J11)/3</f>
        <v>4.1033333333333326</v>
      </c>
      <c r="K11" s="24"/>
    </row>
    <row r="12" spans="1:11">
      <c r="A12" s="4" t="s">
        <v>31</v>
      </c>
      <c r="B12" s="114"/>
      <c r="C12" s="101"/>
      <c r="D12" s="76">
        <f>(PMB!D12+RBay!D12)/2</f>
        <v>3.2</v>
      </c>
      <c r="E12" s="44"/>
      <c r="F12" s="71">
        <f>(PMB!F12+Durban!F12+RBay!F12)/3</f>
        <v>4.0333333333333332</v>
      </c>
      <c r="G12" s="12"/>
      <c r="H12" s="66">
        <f>(PMB!H12+Durban!H12+RBay!H12)/3</f>
        <v>1</v>
      </c>
      <c r="I12" s="18"/>
      <c r="J12" s="61"/>
      <c r="K12" s="24"/>
    </row>
    <row r="13" spans="1:11">
      <c r="A13" s="4" t="s">
        <v>32</v>
      </c>
      <c r="B13" s="114">
        <f>(PMB!B13+RBay!B13)/2</f>
        <v>3.1</v>
      </c>
      <c r="C13" s="101"/>
      <c r="D13" s="76">
        <f>(PMB!D13+RBay!D13)/2</f>
        <v>11.1</v>
      </c>
      <c r="E13" s="44"/>
      <c r="F13" s="71">
        <f>(PMB!F13+Durban!F13+RBay!F13)/3</f>
        <v>7.3666666666666671</v>
      </c>
      <c r="G13" s="12"/>
      <c r="H13" s="66">
        <f>(PMB!H13+Durban!H13+RBay!H13)/3</f>
        <v>6.333333333333333</v>
      </c>
      <c r="I13" s="18"/>
      <c r="J13" s="61"/>
      <c r="K13" s="24"/>
    </row>
    <row r="14" spans="1:11">
      <c r="A14" s="4" t="s">
        <v>33</v>
      </c>
      <c r="B14" s="114">
        <f>(PMB!B14+RBay!B14)/2</f>
        <v>6.25</v>
      </c>
      <c r="C14" s="101"/>
      <c r="D14" s="76">
        <f>(PMB!D14+RBay!D14)/2</f>
        <v>13.45</v>
      </c>
      <c r="E14" s="44"/>
      <c r="F14" s="71">
        <f>(PMB!F14+Durban!F14+RBay!F14)/3</f>
        <v>7.8</v>
      </c>
      <c r="G14" s="12"/>
      <c r="H14" s="66">
        <f>(PMB!H14+Durban!H14+RBay!H14)/3</f>
        <v>8.6666666666666661</v>
      </c>
      <c r="I14" s="18"/>
      <c r="J14" s="61">
        <f>(PMB!J14+Durban!J14+RBay!J14)/3</f>
        <v>19.266666666666666</v>
      </c>
      <c r="K14" s="24"/>
    </row>
    <row r="15" spans="1:11">
      <c r="A15" s="4" t="s">
        <v>34</v>
      </c>
      <c r="B15" s="114"/>
      <c r="C15" s="101"/>
      <c r="D15" s="76"/>
      <c r="E15" s="44"/>
      <c r="F15" s="71">
        <f>(PMB!F15+Durban!F15+RBay!F15)/3</f>
        <v>1.0666666666666667</v>
      </c>
      <c r="G15" s="12"/>
      <c r="H15" s="66">
        <f>(PMB!H15+Durban!H15+RBay!H15)/3</f>
        <v>1.3333333333333333</v>
      </c>
      <c r="I15" s="18"/>
      <c r="J15" s="61"/>
      <c r="K15" s="24"/>
    </row>
    <row r="16" spans="1:11">
      <c r="A16" s="4" t="s">
        <v>35</v>
      </c>
      <c r="B16" s="114"/>
      <c r="C16" s="101"/>
      <c r="D16" s="76">
        <f>(PMB!D16+RBay!D16)/2</f>
        <v>3.2</v>
      </c>
      <c r="E16" s="44"/>
      <c r="F16" s="71">
        <f>(PMB!F16+Durban!F16+RBay!F16)/3</f>
        <v>3.6666666666666665</v>
      </c>
      <c r="G16" s="12"/>
      <c r="H16" s="66">
        <f>(PMB!H16+Durban!H16+RBay!H16)/3</f>
        <v>3.6666666666666665</v>
      </c>
      <c r="I16" s="18"/>
      <c r="J16" s="61">
        <f>(PMB!J16+Durban!J16+RBay!J16)/3</f>
        <v>4.1033333333333326</v>
      </c>
      <c r="K16" s="24"/>
    </row>
    <row r="17" spans="1:11">
      <c r="A17" s="4" t="s">
        <v>36</v>
      </c>
      <c r="B17" s="114">
        <f>(PMB!B17+RBay!B17)/2</f>
        <v>3.35</v>
      </c>
      <c r="C17" s="101"/>
      <c r="D17" s="76">
        <f>(PMB!D17+RBay!D17)/2</f>
        <v>7.15</v>
      </c>
      <c r="E17" s="44"/>
      <c r="F17" s="71">
        <f>(PMB!F17+Durban!F17+RBay!F17)/3</f>
        <v>3.6666666666666665</v>
      </c>
      <c r="G17" s="12"/>
      <c r="H17" s="66">
        <f>(PMB!H17+Durban!H17+RBay!H17)/3</f>
        <v>4.666666666666667</v>
      </c>
      <c r="I17" s="18"/>
      <c r="J17" s="61">
        <f>(PMB!J17+Durban!J17+RBay!J17)/3</f>
        <v>13.026666666666666</v>
      </c>
      <c r="K17" s="24"/>
    </row>
    <row r="18" spans="1:11">
      <c r="A18" s="4" t="s">
        <v>37</v>
      </c>
      <c r="B18" s="114">
        <f>(PMB!B18+RBay!B18)/2</f>
        <v>9.6</v>
      </c>
      <c r="C18" s="101"/>
      <c r="D18" s="76">
        <f>(PMB!D18+RBay!D18)/2</f>
        <v>3.2</v>
      </c>
      <c r="E18" s="44"/>
      <c r="F18" s="71">
        <f>(PMB!F18+Durban!F18+RBay!F18)/3</f>
        <v>2.1999999999999997</v>
      </c>
      <c r="G18" s="12"/>
      <c r="H18" s="66">
        <f>(PMB!H18+Durban!H18+RBay!H18)/3</f>
        <v>3.3333333333333335</v>
      </c>
      <c r="I18" s="18"/>
      <c r="J18" s="61">
        <f>(PMB!J18+Durban!J18+RBay!J18)/3</f>
        <v>2.6666666666666665</v>
      </c>
      <c r="K18" s="24"/>
    </row>
    <row r="19" spans="1:11">
      <c r="A19" s="4" t="s">
        <v>38</v>
      </c>
      <c r="B19" s="114"/>
      <c r="C19" s="101"/>
      <c r="D19" s="76">
        <f>(PMB!D19+RBay!D19)/2</f>
        <v>0.8</v>
      </c>
      <c r="E19" s="44"/>
      <c r="F19" s="71">
        <f>(PMB!F19+Durban!F19+RBay!F19)/3</f>
        <v>2.5</v>
      </c>
      <c r="G19" s="12"/>
      <c r="H19" s="66">
        <f>(PMB!H19+Durban!H19+RBay!H19)/3</f>
        <v>1.3333333333333333</v>
      </c>
      <c r="I19" s="18"/>
      <c r="J19" s="61"/>
      <c r="K19" s="24"/>
    </row>
    <row r="20" spans="1:11">
      <c r="A20" s="4" t="s">
        <v>39</v>
      </c>
      <c r="B20" s="114">
        <f>(PMB!B20+RBay!B20)/2</f>
        <v>6.25</v>
      </c>
      <c r="C20" s="101"/>
      <c r="D20" s="76">
        <f>(PMB!D20+RBay!D20)/2</f>
        <v>0.8</v>
      </c>
      <c r="E20" s="44"/>
      <c r="F20" s="71">
        <f>(PMB!F20+Durban!F20+RBay!F20)/3</f>
        <v>1.4333333333333333</v>
      </c>
      <c r="G20" s="12"/>
      <c r="H20" s="66">
        <f>(PMB!H20+Durban!H20+RBay!H20)/3</f>
        <v>2</v>
      </c>
      <c r="I20" s="18"/>
      <c r="J20" s="61">
        <f>(PMB!J20+Durban!J20+RBay!J20)/3</f>
        <v>3.53</v>
      </c>
      <c r="K20" s="24"/>
    </row>
    <row r="21" spans="1:11">
      <c r="A21" s="4" t="s">
        <v>40</v>
      </c>
      <c r="B21" s="114">
        <f>(PMB!B21+RBay!B21)/2</f>
        <v>9.6</v>
      </c>
      <c r="C21" s="101"/>
      <c r="D21" s="76">
        <f>(PMB!D21+RBay!D21)/2</f>
        <v>7.9</v>
      </c>
      <c r="E21" s="44"/>
      <c r="F21" s="71">
        <f>(PMB!F21+Durban!F21+RBay!F21)/3</f>
        <v>10.566666666666668</v>
      </c>
      <c r="G21" s="12"/>
      <c r="H21" s="66">
        <f>(PMB!H21+Durban!H21+RBay!H21)/3</f>
        <v>6</v>
      </c>
      <c r="I21" s="18"/>
      <c r="J21" s="61">
        <f>(PMB!J21+Durban!J21+RBay!J21)/3</f>
        <v>1.3333333333333333</v>
      </c>
      <c r="K21" s="24"/>
    </row>
    <row r="22" spans="1:11">
      <c r="A22" s="4" t="s">
        <v>41</v>
      </c>
      <c r="B22" s="114"/>
      <c r="C22" s="101"/>
      <c r="D22" s="76"/>
      <c r="E22" s="44"/>
      <c r="F22" s="71"/>
      <c r="G22" s="12"/>
      <c r="H22" s="66"/>
      <c r="I22" s="18"/>
      <c r="J22" s="61">
        <f>(PMB!J22+Durban!J22+RBay!J22)/3</f>
        <v>0</v>
      </c>
      <c r="K22" s="24"/>
    </row>
    <row r="23" spans="1:11">
      <c r="A23" s="4" t="s">
        <v>42</v>
      </c>
      <c r="B23" s="114"/>
      <c r="C23" s="101"/>
      <c r="D23" s="76">
        <f>(PMB!D23+RBay!D23)/2</f>
        <v>2.4</v>
      </c>
      <c r="E23" s="44"/>
      <c r="F23" s="71"/>
      <c r="G23" s="12"/>
      <c r="H23" s="66"/>
      <c r="I23" s="18"/>
      <c r="J23" s="61"/>
      <c r="K23" s="24"/>
    </row>
    <row r="24" spans="1:11">
      <c r="A24" s="4" t="s">
        <v>43</v>
      </c>
      <c r="B24" s="114"/>
      <c r="C24" s="101"/>
      <c r="D24" s="76"/>
      <c r="E24" s="44"/>
      <c r="F24" s="71"/>
      <c r="G24" s="12"/>
      <c r="H24" s="66"/>
      <c r="I24" s="18"/>
      <c r="J24" s="61"/>
      <c r="K24" s="24"/>
    </row>
    <row r="25" spans="1:11">
      <c r="A25" s="4" t="s">
        <v>44</v>
      </c>
      <c r="B25" s="114"/>
      <c r="C25" s="101"/>
      <c r="D25" s="76">
        <f>(PMB!D25+RBay!D25)/2</f>
        <v>0.8</v>
      </c>
      <c r="E25" s="44"/>
      <c r="F25" s="71">
        <f>(PMB!F25+Durban!F25+RBay!F25)/3</f>
        <v>1.8666666666666665</v>
      </c>
      <c r="G25" s="12"/>
      <c r="H25" s="66">
        <f>(PMB!H25+Durban!H25+RBay!H25)/3</f>
        <v>3.3333333333333335</v>
      </c>
      <c r="I25" s="18"/>
      <c r="J25" s="61"/>
      <c r="K25" s="24"/>
    </row>
    <row r="26" spans="1:11">
      <c r="A26" s="4" t="s">
        <v>45</v>
      </c>
      <c r="B26" s="114">
        <f>(PMB!B26+RBay!B26)/2</f>
        <v>6.25</v>
      </c>
      <c r="C26" s="101"/>
      <c r="D26" s="76">
        <f>(PMB!D26+RBay!D26)/2</f>
        <v>2.4</v>
      </c>
      <c r="E26" s="44"/>
      <c r="F26" s="71">
        <f>(PMB!F26+Durban!F26+RBay!F26)/3</f>
        <v>2.1666666666666665</v>
      </c>
      <c r="G26" s="12"/>
      <c r="H26" s="66">
        <f>(PMB!H26+Durban!H26+RBay!H26)/3</f>
        <v>6</v>
      </c>
      <c r="I26" s="18"/>
      <c r="J26" s="61"/>
      <c r="K26" s="24"/>
    </row>
    <row r="27" spans="1:11">
      <c r="A27" s="4" t="s">
        <v>46</v>
      </c>
      <c r="B27" s="114"/>
      <c r="C27" s="101"/>
      <c r="D27" s="76"/>
      <c r="E27" s="44"/>
      <c r="F27" s="71"/>
      <c r="G27" s="12"/>
      <c r="H27" s="66">
        <f>(PMB!H27+Durban!H27+RBay!H27)/3</f>
        <v>1</v>
      </c>
      <c r="I27" s="18"/>
      <c r="J27" s="61"/>
      <c r="K27" s="24"/>
    </row>
    <row r="28" spans="1:11">
      <c r="A28" s="4" t="s">
        <v>47</v>
      </c>
      <c r="B28" s="114">
        <f>(PMB!B28+RBay!B28)/2</f>
        <v>26.049999999999997</v>
      </c>
      <c r="C28" s="101"/>
      <c r="D28" s="76">
        <f>(PMB!D28+RBay!D28)/2</f>
        <v>23.05</v>
      </c>
      <c r="E28" s="44"/>
      <c r="F28" s="71">
        <f>(PMB!F28+Durban!F28+RBay!F28)/3</f>
        <v>23.733333333333334</v>
      </c>
      <c r="G28" s="12"/>
      <c r="H28" s="66">
        <f>(PMB!H28+Durban!H28+RBay!H28)/3</f>
        <v>15</v>
      </c>
      <c r="I28" s="18"/>
      <c r="J28" s="61">
        <f>(PMB!J28+Durban!J28+RBay!J28)/3</f>
        <v>28.76</v>
      </c>
      <c r="K28" s="24"/>
    </row>
    <row r="29" spans="1:11">
      <c r="A29" s="3"/>
      <c r="B29" s="114"/>
      <c r="C29" s="101"/>
      <c r="D29" s="76"/>
      <c r="E29" s="44"/>
      <c r="F29" s="71"/>
      <c r="G29" s="12"/>
      <c r="H29" s="66"/>
      <c r="I29" s="18"/>
      <c r="J29" s="61"/>
      <c r="K29" s="24"/>
    </row>
    <row r="30" spans="1:11">
      <c r="A30" s="3" t="s">
        <v>1</v>
      </c>
      <c r="B30" s="114"/>
      <c r="C30" s="101"/>
      <c r="D30" s="76"/>
      <c r="E30" s="44"/>
      <c r="F30" s="71"/>
      <c r="G30" s="12"/>
      <c r="H30" s="66"/>
      <c r="I30" s="18"/>
      <c r="J30" s="61"/>
      <c r="K30" s="24"/>
    </row>
    <row r="31" spans="1:11">
      <c r="A31" s="4" t="s">
        <v>100</v>
      </c>
      <c r="B31" s="114">
        <f>(PMB!B31+RBay!B31)/2</f>
        <v>30.65</v>
      </c>
      <c r="C31" s="115">
        <f>B31</f>
        <v>30.65</v>
      </c>
      <c r="D31" s="76">
        <f>(PMB!D31+RBay!D31)/2</f>
        <v>45.25</v>
      </c>
      <c r="E31" s="86">
        <f>D31</f>
        <v>45.25</v>
      </c>
      <c r="F31" s="71">
        <f>(PMB!F31+Durban!F31+RBay!F31)/3</f>
        <v>40.866666666666667</v>
      </c>
      <c r="G31" s="87">
        <f>F31</f>
        <v>40.866666666666667</v>
      </c>
      <c r="H31" s="66">
        <f>(PMB!H31+Durban!H31+RBay!H31)/3</f>
        <v>38.666666666666664</v>
      </c>
      <c r="I31" s="88">
        <f>H31</f>
        <v>38.666666666666664</v>
      </c>
      <c r="J31" s="61">
        <f>(PMB!J31+Durban!J31+RBay!J31)/3</f>
        <v>38</v>
      </c>
      <c r="K31" s="89">
        <f>J31</f>
        <v>38</v>
      </c>
    </row>
    <row r="32" spans="1:11">
      <c r="A32" s="4" t="s">
        <v>52</v>
      </c>
      <c r="B32" s="114">
        <f>(PMB!B32+RBay!B32)/2</f>
        <v>35.1</v>
      </c>
      <c r="C32" s="116">
        <f>C31+B32</f>
        <v>65.75</v>
      </c>
      <c r="D32" s="76">
        <f>(PMB!D32+RBay!D32)/2</f>
        <v>26.15</v>
      </c>
      <c r="E32" s="93">
        <f>E31+D32</f>
        <v>71.400000000000006</v>
      </c>
      <c r="F32" s="71">
        <f>(PMB!F32+Durban!F32+RBay!F32)/3</f>
        <v>22.633333333333329</v>
      </c>
      <c r="G32" s="92">
        <f>G31+F32</f>
        <v>63.5</v>
      </c>
      <c r="H32" s="66">
        <f>(PMB!H32+Durban!H32+RBay!H32)/3</f>
        <v>25.666666666666668</v>
      </c>
      <c r="I32" s="91">
        <f>I31+H32</f>
        <v>64.333333333333329</v>
      </c>
      <c r="J32" s="61">
        <f>(PMB!J32+Durban!J32+RBay!J32)/3</f>
        <v>21.333333333333332</v>
      </c>
      <c r="K32" s="90">
        <f>K31+J32</f>
        <v>59.333333333333329</v>
      </c>
    </row>
    <row r="33" spans="1:11">
      <c r="A33" s="4" t="s">
        <v>48</v>
      </c>
      <c r="B33" s="114">
        <f>(PMB!B33+RBay!B33)/2</f>
        <v>6.3000000000000007</v>
      </c>
      <c r="C33" s="115">
        <f>C32+B33</f>
        <v>72.05</v>
      </c>
      <c r="D33" s="76">
        <f>(PMB!D33+RBay!D33)/2</f>
        <v>10.3</v>
      </c>
      <c r="E33" s="86">
        <f t="shared" ref="E33:K36" si="0">E32+D33</f>
        <v>81.7</v>
      </c>
      <c r="F33" s="71">
        <f>(PMB!F33+Durban!F33+RBay!F33)/3</f>
        <v>10.366666666666667</v>
      </c>
      <c r="G33" s="87">
        <f t="shared" si="0"/>
        <v>73.866666666666674</v>
      </c>
      <c r="H33" s="66">
        <f>(PMB!H33+Durban!H33+RBay!H33)/3</f>
        <v>11.666666666666666</v>
      </c>
      <c r="I33" s="88">
        <f t="shared" si="0"/>
        <v>76</v>
      </c>
      <c r="J33" s="61">
        <f>(PMB!J33+Durban!J33+RBay!J33)/3</f>
        <v>10.066666666666666</v>
      </c>
      <c r="K33" s="89">
        <f t="shared" si="0"/>
        <v>69.399999999999991</v>
      </c>
    </row>
    <row r="34" spans="1:11">
      <c r="A34" s="4" t="s">
        <v>49</v>
      </c>
      <c r="B34" s="114">
        <f>(PMB!B34+RBay!B34)/2</f>
        <v>9.25</v>
      </c>
      <c r="C34" s="115">
        <f>C33+B34</f>
        <v>81.3</v>
      </c>
      <c r="D34" s="76">
        <f>(PMB!D34+RBay!D34)/2</f>
        <v>10.3</v>
      </c>
      <c r="E34" s="86">
        <f t="shared" si="0"/>
        <v>92</v>
      </c>
      <c r="F34" s="71">
        <f>(PMB!F34+Durban!F34+RBay!F34)/3</f>
        <v>9.5</v>
      </c>
      <c r="G34" s="87">
        <f t="shared" si="0"/>
        <v>83.366666666666674</v>
      </c>
      <c r="H34" s="66">
        <f>(PMB!H34+Durban!H34+RBay!H34)/3</f>
        <v>6.333333333333333</v>
      </c>
      <c r="I34" s="88">
        <f t="shared" si="0"/>
        <v>82.333333333333329</v>
      </c>
      <c r="J34" s="61">
        <f>(PMB!J34+Durban!J34+RBay!J34)/3</f>
        <v>6</v>
      </c>
      <c r="K34" s="89">
        <f t="shared" si="0"/>
        <v>75.399999999999991</v>
      </c>
    </row>
    <row r="35" spans="1:11">
      <c r="A35" s="4" t="s">
        <v>50</v>
      </c>
      <c r="B35" s="114">
        <f>(PMB!B35+RBay!B35)/2</f>
        <v>3.35</v>
      </c>
      <c r="C35" s="115">
        <f>C34+B35</f>
        <v>84.649999999999991</v>
      </c>
      <c r="D35" s="76">
        <f>(PMB!D35+RBay!D35)/2</f>
        <v>1.6</v>
      </c>
      <c r="E35" s="86">
        <f t="shared" si="0"/>
        <v>93.6</v>
      </c>
      <c r="F35" s="71">
        <f>(PMB!F35+Durban!F35+RBay!F35)/3</f>
        <v>8.6</v>
      </c>
      <c r="G35" s="87">
        <f t="shared" si="0"/>
        <v>91.966666666666669</v>
      </c>
      <c r="H35" s="66">
        <f>(PMB!H35+Durban!H35+RBay!H35)/3</f>
        <v>10.333333333333334</v>
      </c>
      <c r="I35" s="88">
        <f t="shared" si="0"/>
        <v>92.666666666666657</v>
      </c>
      <c r="J35" s="61">
        <f>(PMB!J35+Durban!J35+RBay!J35)/3</f>
        <v>14.9</v>
      </c>
      <c r="K35" s="89">
        <f t="shared" si="0"/>
        <v>90.3</v>
      </c>
    </row>
    <row r="36" spans="1:11">
      <c r="A36" s="4" t="s">
        <v>51</v>
      </c>
      <c r="B36" s="114">
        <f>(PMB!B36+RBay!B36)/2</f>
        <v>15.450000000000001</v>
      </c>
      <c r="C36" s="115">
        <f>C35+B36</f>
        <v>100.1</v>
      </c>
      <c r="D36" s="76">
        <f>(PMB!D36+RBay!D36)/2</f>
        <v>6.35</v>
      </c>
      <c r="E36" s="86">
        <f t="shared" si="0"/>
        <v>99.949999999999989</v>
      </c>
      <c r="F36" s="71">
        <f>(PMB!F36+Durban!F36+RBay!F36)/3</f>
        <v>8.0333333333333332</v>
      </c>
      <c r="G36" s="87">
        <f t="shared" si="0"/>
        <v>100</v>
      </c>
      <c r="H36" s="66">
        <f>(PMB!H36+Durban!H36+RBay!H36)/3</f>
        <v>7</v>
      </c>
      <c r="I36" s="88">
        <f t="shared" si="0"/>
        <v>99.666666666666657</v>
      </c>
      <c r="J36" s="61">
        <f>(PMB!J36+Durban!J36+RBay!J36)/3</f>
        <v>10</v>
      </c>
      <c r="K36" s="89">
        <f t="shared" si="0"/>
        <v>100.3</v>
      </c>
    </row>
    <row r="37" spans="1:11">
      <c r="B37" s="100"/>
      <c r="C37" s="101"/>
      <c r="D37" s="43"/>
      <c r="E37" s="44"/>
      <c r="F37" s="11"/>
      <c r="G37" s="12"/>
      <c r="H37" s="17"/>
      <c r="I37" s="18"/>
      <c r="J37" s="23"/>
      <c r="K37" s="24"/>
    </row>
    <row r="38" spans="1:11" ht="25.5">
      <c r="A38" s="5" t="s">
        <v>2</v>
      </c>
      <c r="B38" s="117"/>
      <c r="C38" s="118"/>
      <c r="D38" s="49"/>
      <c r="E38" s="50"/>
      <c r="F38" s="81"/>
      <c r="G38" s="82"/>
      <c r="H38" s="83"/>
      <c r="I38" s="84"/>
      <c r="J38" s="85"/>
      <c r="K38" s="63"/>
    </row>
    <row r="39" spans="1:11">
      <c r="A39" s="4">
        <v>1</v>
      </c>
      <c r="B39" s="114">
        <f>(PMB!B39+RBay!B39)/2</f>
        <v>2.95</v>
      </c>
      <c r="C39" s="119">
        <f>B39</f>
        <v>2.95</v>
      </c>
      <c r="D39" s="76">
        <f>(PMB!D39+RBay!D39)/2</f>
        <v>6.35</v>
      </c>
      <c r="E39" s="77">
        <f>D39</f>
        <v>6.35</v>
      </c>
      <c r="F39" s="71">
        <f>(PMB!F39+Durban!F39+RBay!F39)/3</f>
        <v>6.2</v>
      </c>
      <c r="G39" s="72">
        <f>F39</f>
        <v>6.2</v>
      </c>
      <c r="H39" s="66">
        <f>(PMB!H39+Durban!H39+RBay!H39)/3</f>
        <v>7</v>
      </c>
      <c r="I39" s="67">
        <f>H39</f>
        <v>7</v>
      </c>
      <c r="J39" s="61">
        <f>(PMB!J39+Durban!J39+RBay!J39)/3</f>
        <v>7.3980459770114946</v>
      </c>
      <c r="K39" s="62">
        <f>J39</f>
        <v>7.3980459770114946</v>
      </c>
    </row>
    <row r="40" spans="1:11">
      <c r="A40" s="4">
        <v>2</v>
      </c>
      <c r="B40" s="114">
        <f>(PMB!B40+RBay!B40)/2</f>
        <v>15.9</v>
      </c>
      <c r="C40" s="119">
        <f>C39+B40</f>
        <v>18.850000000000001</v>
      </c>
      <c r="D40" s="76">
        <f>(PMB!D40+RBay!D40)/2</f>
        <v>6.35</v>
      </c>
      <c r="E40" s="77">
        <f>E39+D40</f>
        <v>12.7</v>
      </c>
      <c r="F40" s="71">
        <f>(PMB!F40+Durban!F40+RBay!F40)/3</f>
        <v>5.8666666666666671</v>
      </c>
      <c r="G40" s="72">
        <f>G39+F40</f>
        <v>12.066666666666666</v>
      </c>
      <c r="H40" s="66">
        <f>(PMB!H40+Durban!H40+RBay!H40)/3</f>
        <v>8.3333333333333339</v>
      </c>
      <c r="I40" s="67">
        <f>I39+H40</f>
        <v>15.333333333333334</v>
      </c>
      <c r="J40" s="61">
        <f>(PMB!J40+Durban!J40+RBay!J40)/3</f>
        <v>10.516091954022988</v>
      </c>
      <c r="K40" s="62">
        <f>K39+J40</f>
        <v>17.914137931034482</v>
      </c>
    </row>
    <row r="41" spans="1:11">
      <c r="A41" s="4">
        <v>3</v>
      </c>
      <c r="B41" s="114">
        <f>(PMB!B41+RBay!B41)/2</f>
        <v>3.35</v>
      </c>
      <c r="C41" s="119">
        <f t="shared" ref="C41:C48" si="1">C40+B41</f>
        <v>22.200000000000003</v>
      </c>
      <c r="D41" s="76">
        <f>(PMB!D41+RBay!D41)/2</f>
        <v>8.6999999999999993</v>
      </c>
      <c r="E41" s="77">
        <f t="shared" ref="E41:I48" si="2">E40+D41</f>
        <v>21.4</v>
      </c>
      <c r="F41" s="71">
        <f>(PMB!F41+Durban!F41+RBay!F41)/3</f>
        <v>9.2333333333333343</v>
      </c>
      <c r="G41" s="72">
        <f t="shared" si="2"/>
        <v>21.3</v>
      </c>
      <c r="H41" s="66">
        <f>(PMB!H41+Durban!H41+RBay!H41)/3</f>
        <v>6.333333333333333</v>
      </c>
      <c r="I41" s="67">
        <f t="shared" si="2"/>
        <v>21.666666666666668</v>
      </c>
      <c r="J41" s="61">
        <f>(PMB!J41+Durban!J41+RBay!J41)/3</f>
        <v>5.1494252873563218</v>
      </c>
      <c r="K41" s="62">
        <f t="shared" ref="K41:K48" si="3">K40+J41</f>
        <v>23.063563218390804</v>
      </c>
    </row>
    <row r="42" spans="1:11">
      <c r="A42" s="4">
        <v>4</v>
      </c>
      <c r="B42" s="114">
        <f>(PMB!B42+RBay!B42)/2</f>
        <v>9.6000000000000014</v>
      </c>
      <c r="C42" s="119">
        <f t="shared" si="1"/>
        <v>31.800000000000004</v>
      </c>
      <c r="D42" s="76">
        <f>(PMB!D42+RBay!D42)/2</f>
        <v>11.1</v>
      </c>
      <c r="E42" s="77">
        <f t="shared" si="2"/>
        <v>32.5</v>
      </c>
      <c r="F42" s="71">
        <f>(PMB!F42+Durban!F42+RBay!F42)/3</f>
        <v>4.7666666666666666</v>
      </c>
      <c r="G42" s="72">
        <f t="shared" si="2"/>
        <v>26.066666666666666</v>
      </c>
      <c r="H42" s="66">
        <f>(PMB!H42+Durban!H42+RBay!H42)/3</f>
        <v>2</v>
      </c>
      <c r="I42" s="67">
        <f t="shared" si="2"/>
        <v>23.666666666666668</v>
      </c>
      <c r="J42" s="61">
        <f>(PMB!J42+Durban!J42+RBay!J42)/3</f>
        <v>2.2988505747126435</v>
      </c>
      <c r="K42" s="62">
        <f t="shared" si="3"/>
        <v>25.36241379310345</v>
      </c>
    </row>
    <row r="43" spans="1:11">
      <c r="A43" s="4">
        <v>5</v>
      </c>
      <c r="B43" s="114">
        <f>(PMB!B43+RBay!B43)/2</f>
        <v>2.95</v>
      </c>
      <c r="C43" s="119">
        <f t="shared" si="1"/>
        <v>34.750000000000007</v>
      </c>
      <c r="D43" s="76">
        <f>(PMB!D43+RBay!D43)/2</f>
        <v>4.75</v>
      </c>
      <c r="E43" s="77">
        <f t="shared" si="2"/>
        <v>37.25</v>
      </c>
      <c r="F43" s="71">
        <f>(PMB!F43+Durban!F43+RBay!F43)/3</f>
        <v>10.200000000000001</v>
      </c>
      <c r="G43" s="72">
        <f t="shared" si="2"/>
        <v>36.266666666666666</v>
      </c>
      <c r="H43" s="66">
        <f>(PMB!H43+Durban!H43+RBay!H43)/3</f>
        <v>10</v>
      </c>
      <c r="I43" s="67">
        <f t="shared" si="2"/>
        <v>33.666666666666671</v>
      </c>
      <c r="J43" s="61">
        <f>(PMB!J43+Durban!J43+RBay!J43)/3</f>
        <v>15.292988505747127</v>
      </c>
      <c r="K43" s="62">
        <f t="shared" si="3"/>
        <v>40.655402298850575</v>
      </c>
    </row>
    <row r="44" spans="1:11">
      <c r="A44" s="4">
        <v>6</v>
      </c>
      <c r="B44" s="114">
        <f>(PMB!B44+RBay!B44)/2</f>
        <v>9.25</v>
      </c>
      <c r="C44" s="119">
        <f t="shared" si="1"/>
        <v>44.000000000000007</v>
      </c>
      <c r="D44" s="76">
        <f>(PMB!D44+RBay!D44)/2</f>
        <v>5.55</v>
      </c>
      <c r="E44" s="77">
        <f t="shared" si="2"/>
        <v>42.8</v>
      </c>
      <c r="F44" s="71">
        <f>(PMB!F44+Durban!F44+RBay!F44)/3</f>
        <v>4.333333333333333</v>
      </c>
      <c r="G44" s="72">
        <f t="shared" si="2"/>
        <v>40.6</v>
      </c>
      <c r="H44" s="66">
        <f>(PMB!H44+Durban!H44+RBay!H44)/3</f>
        <v>11.666666666666666</v>
      </c>
      <c r="I44" s="91">
        <f t="shared" si="2"/>
        <v>45.333333333333336</v>
      </c>
      <c r="J44" s="61">
        <f>(PMB!J44+Durban!J44+RBay!J44)/3</f>
        <v>4.0394252873563223</v>
      </c>
      <c r="K44" s="62">
        <f t="shared" si="3"/>
        <v>44.694827586206898</v>
      </c>
    </row>
    <row r="45" spans="1:11">
      <c r="A45" s="4">
        <v>7</v>
      </c>
      <c r="B45" s="114">
        <f>(PMB!B45+RBay!B45)/2</f>
        <v>5.9</v>
      </c>
      <c r="C45" s="120">
        <f t="shared" si="1"/>
        <v>49.900000000000006</v>
      </c>
      <c r="D45" s="76">
        <f>(PMB!D45+RBay!D45)/2</f>
        <v>8.75</v>
      </c>
      <c r="E45" s="95">
        <f t="shared" si="2"/>
        <v>51.55</v>
      </c>
      <c r="F45" s="71">
        <f>(PMB!F45+Durban!F45+RBay!F45)/3</f>
        <v>7.9666666666666659</v>
      </c>
      <c r="G45" s="94">
        <f t="shared" si="2"/>
        <v>48.56666666666667</v>
      </c>
      <c r="H45" s="66">
        <f>(PMB!H45+Durban!H45+RBay!H45)/3</f>
        <v>14.333333333333334</v>
      </c>
      <c r="I45" s="67">
        <f t="shared" si="2"/>
        <v>59.666666666666671</v>
      </c>
      <c r="J45" s="61">
        <f>(PMB!J45+Durban!J45+RBay!J45)/3</f>
        <v>7.3957471264367811</v>
      </c>
      <c r="K45" s="90">
        <f t="shared" si="3"/>
        <v>52.090574712643679</v>
      </c>
    </row>
    <row r="46" spans="1:11">
      <c r="A46" s="4">
        <v>8</v>
      </c>
      <c r="B46" s="114">
        <f>(PMB!B46+RBay!B46)/2</f>
        <v>12.55</v>
      </c>
      <c r="C46" s="119">
        <f t="shared" si="1"/>
        <v>62.45</v>
      </c>
      <c r="D46" s="76">
        <f>(PMB!D46+RBay!D46)/2</f>
        <v>22.200000000000003</v>
      </c>
      <c r="E46" s="77">
        <f t="shared" si="2"/>
        <v>73.75</v>
      </c>
      <c r="F46" s="71">
        <f>(PMB!F46+Durban!F46+RBay!F46)/3</f>
        <v>19.900000000000002</v>
      </c>
      <c r="G46" s="72">
        <f t="shared" si="2"/>
        <v>68.466666666666669</v>
      </c>
      <c r="H46" s="66">
        <f>(PMB!H46+Durban!H46+RBay!H46)/3</f>
        <v>19.333333333333332</v>
      </c>
      <c r="I46" s="67">
        <f t="shared" si="2"/>
        <v>79</v>
      </c>
      <c r="J46" s="61">
        <f>(PMB!J46+Durban!J46+RBay!J46)/3</f>
        <v>11.659885057471264</v>
      </c>
      <c r="K46" s="62">
        <f t="shared" si="3"/>
        <v>63.750459770114944</v>
      </c>
    </row>
    <row r="47" spans="1:11">
      <c r="A47" s="4">
        <v>9</v>
      </c>
      <c r="B47" s="114">
        <f>(PMB!B47+RBay!B47)/2</f>
        <v>15.9</v>
      </c>
      <c r="C47" s="119">
        <f t="shared" si="1"/>
        <v>78.350000000000009</v>
      </c>
      <c r="D47" s="76">
        <f>(PMB!D47+RBay!D47)/2</f>
        <v>15.05</v>
      </c>
      <c r="E47" s="77">
        <f t="shared" si="2"/>
        <v>88.8</v>
      </c>
      <c r="F47" s="71">
        <f>(PMB!F47+Durban!F47+RBay!F47)/3</f>
        <v>13.699999999999998</v>
      </c>
      <c r="G47" s="72">
        <f t="shared" si="2"/>
        <v>82.166666666666671</v>
      </c>
      <c r="H47" s="66">
        <f>(PMB!H47+Durban!H47+RBay!H47)/3</f>
        <v>11</v>
      </c>
      <c r="I47" s="67">
        <f t="shared" si="2"/>
        <v>90</v>
      </c>
      <c r="J47" s="61">
        <f>(PMB!J47+Durban!J47+RBay!J47)/3</f>
        <v>10.350459770114943</v>
      </c>
      <c r="K47" s="62">
        <f t="shared" si="3"/>
        <v>74.100919540229881</v>
      </c>
    </row>
    <row r="48" spans="1:11">
      <c r="A48" s="4">
        <v>10</v>
      </c>
      <c r="B48" s="114">
        <f>(PMB!B48+RBay!B48)/2</f>
        <v>10</v>
      </c>
      <c r="C48" s="119">
        <f t="shared" si="1"/>
        <v>88.350000000000009</v>
      </c>
      <c r="D48" s="76">
        <f>(PMB!D48+RBay!D48)/2</f>
        <v>11.1</v>
      </c>
      <c r="E48" s="77">
        <f t="shared" si="2"/>
        <v>99.899999999999991</v>
      </c>
      <c r="F48" s="71">
        <f>(PMB!F48+Durban!F48+RBay!F48)/3</f>
        <v>17.833333333333332</v>
      </c>
      <c r="G48" s="72">
        <f t="shared" si="2"/>
        <v>100</v>
      </c>
      <c r="H48" s="66">
        <f>(PMB!H48+Durban!H48+RBay!H48)/3</f>
        <v>10.333333333333334</v>
      </c>
      <c r="I48" s="67">
        <f t="shared" si="2"/>
        <v>100.33333333333333</v>
      </c>
      <c r="J48" s="61">
        <f>(PMB!J48+Durban!J48+RBay!J48)/3</f>
        <v>25.805747126436781</v>
      </c>
      <c r="K48" s="62">
        <f t="shared" si="3"/>
        <v>99.906666666666666</v>
      </c>
    </row>
    <row r="49" spans="1:11">
      <c r="A49" s="3"/>
      <c r="B49" s="114"/>
      <c r="C49" s="121"/>
      <c r="D49" s="76"/>
      <c r="E49" s="78"/>
      <c r="F49" s="71"/>
      <c r="G49" s="73"/>
      <c r="H49" s="66"/>
      <c r="I49" s="68"/>
      <c r="J49" s="61"/>
      <c r="K49" s="63"/>
    </row>
    <row r="50" spans="1:11" ht="25.5">
      <c r="A50" s="5" t="s">
        <v>3</v>
      </c>
      <c r="B50" s="114"/>
      <c r="C50" s="121"/>
      <c r="D50" s="76"/>
      <c r="E50" s="78"/>
      <c r="F50" s="71"/>
      <c r="G50" s="73"/>
      <c r="H50" s="66"/>
      <c r="I50" s="68"/>
      <c r="J50" s="61"/>
      <c r="K50" s="63"/>
    </row>
    <row r="51" spans="1:11">
      <c r="A51" s="4">
        <v>1</v>
      </c>
      <c r="B51" s="114">
        <f>(PMB!B51+RBay!B51)/2</f>
        <v>2.95</v>
      </c>
      <c r="C51" s="119">
        <f>B51</f>
        <v>2.95</v>
      </c>
      <c r="D51" s="76">
        <f>(PMB!D51+RBay!D51)/2</f>
        <v>3.15</v>
      </c>
      <c r="E51" s="77">
        <f>D51</f>
        <v>3.15</v>
      </c>
      <c r="F51" s="71">
        <f>(PMB!F51+Durban!F51+RBay!F51)/3</f>
        <v>3.3000000000000003</v>
      </c>
      <c r="G51" s="72">
        <f>F51</f>
        <v>3.3000000000000003</v>
      </c>
      <c r="H51" s="66">
        <f>(PMB!H51+Durban!H51+RBay!H51)/3</f>
        <v>1</v>
      </c>
      <c r="I51" s="67">
        <f>H51</f>
        <v>1</v>
      </c>
      <c r="J51" s="61">
        <f>(PMB!J51+Durban!J51+RBay!J51)/3</f>
        <v>4.6133333333333333</v>
      </c>
      <c r="K51" s="62">
        <f>J51</f>
        <v>4.6133333333333333</v>
      </c>
    </row>
    <row r="52" spans="1:11">
      <c r="A52" s="4">
        <v>2</v>
      </c>
      <c r="B52" s="114">
        <f>(PMB!B52+RBay!B52)/2</f>
        <v>12.55</v>
      </c>
      <c r="C52" s="119">
        <f>C51+B52</f>
        <v>15.5</v>
      </c>
      <c r="D52" s="76">
        <f>(PMB!D52+RBay!D52)/2</f>
        <v>7.15</v>
      </c>
      <c r="E52" s="77">
        <f>E51+D52</f>
        <v>10.3</v>
      </c>
      <c r="F52" s="71">
        <f>(PMB!F52+Durban!F52+RBay!F52)/3</f>
        <v>5.8666666666666671</v>
      </c>
      <c r="G52" s="72">
        <f>G51+F52</f>
        <v>9.1666666666666679</v>
      </c>
      <c r="H52" s="66">
        <f>(PMB!H52+Durban!H52+RBay!H52)/3</f>
        <v>1.6666666666666667</v>
      </c>
      <c r="I52" s="67">
        <f>I51+H52</f>
        <v>2.666666666666667</v>
      </c>
      <c r="J52" s="61">
        <f>(PMB!J52+Durban!J52+RBay!J52)/3</f>
        <v>5.2535632183908048</v>
      </c>
      <c r="K52" s="62">
        <f>K51+J52</f>
        <v>9.8668965517241389</v>
      </c>
    </row>
    <row r="53" spans="1:11">
      <c r="A53" s="4">
        <v>3</v>
      </c>
      <c r="B53" s="114">
        <f>(PMB!B53+RBay!B53)/2</f>
        <v>6.3000000000000007</v>
      </c>
      <c r="C53" s="119">
        <f t="shared" ref="C53:C60" si="4">C52+B53</f>
        <v>21.8</v>
      </c>
      <c r="D53" s="76">
        <f>(PMB!D53+RBay!D53)/2</f>
        <v>10.35</v>
      </c>
      <c r="E53" s="77">
        <f t="shared" ref="E53:G60" si="5">E52+D53</f>
        <v>20.65</v>
      </c>
      <c r="F53" s="71">
        <f>(PMB!F53+Durban!F53+RBay!F53)/3</f>
        <v>4.333333333333333</v>
      </c>
      <c r="G53" s="72">
        <f t="shared" si="5"/>
        <v>13.5</v>
      </c>
      <c r="H53" s="66">
        <f>(PMB!H53+Durban!H53+RBay!H53)/3</f>
        <v>5.666666666666667</v>
      </c>
      <c r="I53" s="67">
        <f t="shared" ref="I53:I60" si="6">I52+H53</f>
        <v>8.3333333333333339</v>
      </c>
      <c r="J53" s="61">
        <f>(PMB!J53+Durban!J53+RBay!J53)/3</f>
        <v>3.3827586206896552</v>
      </c>
      <c r="K53" s="62">
        <f t="shared" ref="K53:K60" si="7">K52+J53</f>
        <v>13.249655172413794</v>
      </c>
    </row>
    <row r="54" spans="1:11">
      <c r="A54" s="4">
        <v>4</v>
      </c>
      <c r="B54" s="114">
        <f>(PMB!B54+RBay!B54)/2</f>
        <v>9.25</v>
      </c>
      <c r="C54" s="119">
        <f t="shared" si="4"/>
        <v>31.05</v>
      </c>
      <c r="D54" s="76">
        <f>(PMB!D54+RBay!D54)/2</f>
        <v>2.4</v>
      </c>
      <c r="E54" s="77">
        <f t="shared" si="5"/>
        <v>23.049999999999997</v>
      </c>
      <c r="F54" s="71">
        <f>(PMB!F54+Durban!F54+RBay!F54)/3</f>
        <v>8.6</v>
      </c>
      <c r="G54" s="72">
        <f t="shared" si="5"/>
        <v>22.1</v>
      </c>
      <c r="H54" s="66">
        <f>(PMB!H54+Durban!H54+RBay!H54)/3</f>
        <v>1.3333333333333333</v>
      </c>
      <c r="I54" s="67">
        <f t="shared" si="6"/>
        <v>9.6666666666666679</v>
      </c>
      <c r="J54" s="61">
        <f>(PMB!J54+Durban!J54+RBay!J54)/3</f>
        <v>6.977701149425287</v>
      </c>
      <c r="K54" s="62">
        <f t="shared" si="7"/>
        <v>20.227356321839082</v>
      </c>
    </row>
    <row r="55" spans="1:11">
      <c r="A55" s="4">
        <v>5</v>
      </c>
      <c r="B55" s="114">
        <f>(PMB!B55+RBay!B55)/2</f>
        <v>8.8000000000000007</v>
      </c>
      <c r="C55" s="119">
        <f t="shared" si="4"/>
        <v>39.85</v>
      </c>
      <c r="D55" s="76">
        <f>(PMB!D55+RBay!D55)/2</f>
        <v>12.65</v>
      </c>
      <c r="E55" s="77">
        <f t="shared" si="5"/>
        <v>35.699999999999996</v>
      </c>
      <c r="F55" s="71">
        <f>(PMB!F55+Durban!F55+RBay!F55)/3</f>
        <v>8.2666666666666675</v>
      </c>
      <c r="G55" s="72">
        <f t="shared" si="5"/>
        <v>30.366666666666667</v>
      </c>
      <c r="H55" s="66">
        <f>(PMB!H55+Durban!H55+RBay!H55)/3</f>
        <v>5</v>
      </c>
      <c r="I55" s="67">
        <f t="shared" si="6"/>
        <v>14.666666666666668</v>
      </c>
      <c r="J55" s="61">
        <f>(PMB!J55+Durban!J55+RBay!J55)/3</f>
        <v>11.421034482758621</v>
      </c>
      <c r="K55" s="62">
        <f t="shared" si="7"/>
        <v>31.648390804597703</v>
      </c>
    </row>
    <row r="56" spans="1:11">
      <c r="A56" s="4">
        <v>6</v>
      </c>
      <c r="B56" s="114">
        <f>(PMB!B56+RBay!B56)/2</f>
        <v>6.65</v>
      </c>
      <c r="C56" s="119">
        <f t="shared" si="4"/>
        <v>46.5</v>
      </c>
      <c r="D56" s="76">
        <f>(PMB!D56+RBay!D56)/2</f>
        <v>7.9499999999999993</v>
      </c>
      <c r="E56" s="77">
        <f t="shared" si="5"/>
        <v>43.649999999999991</v>
      </c>
      <c r="F56" s="71">
        <f>(PMB!F56+Durban!F56+RBay!F56)/3</f>
        <v>8.4</v>
      </c>
      <c r="G56" s="72">
        <f t="shared" si="5"/>
        <v>38.766666666666666</v>
      </c>
      <c r="H56" s="66">
        <f>(PMB!H56+Durban!H56+RBay!H56)/3</f>
        <v>5</v>
      </c>
      <c r="I56" s="67">
        <f t="shared" si="6"/>
        <v>19.666666666666668</v>
      </c>
      <c r="J56" s="61">
        <f>(PMB!J56+Durban!J56+RBay!J56)/3</f>
        <v>4.104137931034483</v>
      </c>
      <c r="K56" s="62">
        <f t="shared" si="7"/>
        <v>35.752528735632183</v>
      </c>
    </row>
    <row r="57" spans="1:11">
      <c r="A57" s="4">
        <v>7</v>
      </c>
      <c r="B57" s="114">
        <f>(PMB!B57+RBay!B57)/2</f>
        <v>16.3</v>
      </c>
      <c r="C57" s="120">
        <f t="shared" si="4"/>
        <v>62.8</v>
      </c>
      <c r="D57" s="76">
        <f>(PMB!D57+RBay!D57)/2</f>
        <v>7.15</v>
      </c>
      <c r="E57" s="95">
        <f t="shared" si="5"/>
        <v>50.79999999999999</v>
      </c>
      <c r="F57" s="71">
        <f>(PMB!F57+Durban!F57+RBay!F57)/3</f>
        <v>12.733333333333334</v>
      </c>
      <c r="G57" s="94">
        <f t="shared" si="5"/>
        <v>51.5</v>
      </c>
      <c r="H57" s="66">
        <f>(PMB!H57+Durban!H57+RBay!H57)/3</f>
        <v>11.666666666666666</v>
      </c>
      <c r="I57" s="67">
        <f t="shared" si="6"/>
        <v>31.333333333333336</v>
      </c>
      <c r="J57" s="61">
        <f>(PMB!J57+Durban!J57+RBay!J57)/3</f>
        <v>9.6157471264367818</v>
      </c>
      <c r="K57" s="90">
        <f t="shared" si="7"/>
        <v>45.368275862068963</v>
      </c>
    </row>
    <row r="58" spans="1:11">
      <c r="A58" s="4">
        <v>8</v>
      </c>
      <c r="B58" s="114">
        <f>(PMB!B58+RBay!B58)/2</f>
        <v>3.35</v>
      </c>
      <c r="C58" s="119">
        <f t="shared" si="4"/>
        <v>66.149999999999991</v>
      </c>
      <c r="D58" s="76">
        <f>(PMB!D58+RBay!D58)/2</f>
        <v>21.450000000000003</v>
      </c>
      <c r="E58" s="77">
        <f t="shared" si="5"/>
        <v>72.25</v>
      </c>
      <c r="F58" s="71">
        <f>(PMB!F58+Durban!F58+RBay!F58)/3</f>
        <v>13.566666666666668</v>
      </c>
      <c r="G58" s="72">
        <f t="shared" si="5"/>
        <v>65.066666666666663</v>
      </c>
      <c r="H58" s="66">
        <f>(PMB!H58+Durban!H58+RBay!H58)/3</f>
        <v>17.333333333333332</v>
      </c>
      <c r="I58" s="91">
        <f t="shared" si="6"/>
        <v>48.666666666666671</v>
      </c>
      <c r="J58" s="61">
        <f>(PMB!J58+Durban!J58+RBay!J58)/3</f>
        <v>11.16632183908046</v>
      </c>
      <c r="K58" s="62">
        <f t="shared" si="7"/>
        <v>56.534597701149423</v>
      </c>
    </row>
    <row r="59" spans="1:11">
      <c r="A59" s="4">
        <v>9</v>
      </c>
      <c r="B59" s="114">
        <f>(PMB!B59+RBay!B59)/2</f>
        <v>18.8</v>
      </c>
      <c r="C59" s="119">
        <f t="shared" si="4"/>
        <v>84.949999999999989</v>
      </c>
      <c r="D59" s="76">
        <f>(PMB!D59+RBay!D59)/2</f>
        <v>5.55</v>
      </c>
      <c r="E59" s="77">
        <f t="shared" si="5"/>
        <v>77.8</v>
      </c>
      <c r="F59" s="71">
        <f>(PMB!F59+Durban!F59+RBay!F59)/3</f>
        <v>11.700000000000001</v>
      </c>
      <c r="G59" s="72">
        <f t="shared" si="5"/>
        <v>76.766666666666666</v>
      </c>
      <c r="H59" s="66">
        <f>(PMB!H59+Durban!H59+RBay!H59)/3</f>
        <v>17</v>
      </c>
      <c r="I59" s="67">
        <f t="shared" si="6"/>
        <v>65.666666666666671</v>
      </c>
      <c r="J59" s="61">
        <f>(PMB!J59+Durban!J59+RBay!J59)/3</f>
        <v>11.67551724137931</v>
      </c>
      <c r="K59" s="62">
        <f t="shared" si="7"/>
        <v>68.210114942528733</v>
      </c>
    </row>
    <row r="60" spans="1:11">
      <c r="A60" s="4">
        <v>10</v>
      </c>
      <c r="B60" s="114">
        <f>(PMB!B60+RBay!B60)/2</f>
        <v>15.1</v>
      </c>
      <c r="C60" s="119">
        <f t="shared" si="4"/>
        <v>100.04999999999998</v>
      </c>
      <c r="D60" s="76">
        <f>(PMB!D60+RBay!D60)/2</f>
        <v>22.200000000000003</v>
      </c>
      <c r="E60" s="77">
        <f t="shared" si="5"/>
        <v>100</v>
      </c>
      <c r="F60" s="71">
        <f>(PMB!F60+Durban!F60+RBay!F60)/3</f>
        <v>23.233333333333334</v>
      </c>
      <c r="G60" s="72">
        <f t="shared" si="5"/>
        <v>100</v>
      </c>
      <c r="H60" s="66">
        <f>(PMB!H60+Durban!H60+RBay!H60)/3</f>
        <v>35</v>
      </c>
      <c r="I60" s="67">
        <f t="shared" si="6"/>
        <v>100.66666666666667</v>
      </c>
      <c r="J60" s="61">
        <f>(PMB!J60+Durban!J60+RBay!J60)/3</f>
        <v>31.816551724137934</v>
      </c>
      <c r="K60" s="62">
        <f t="shared" si="7"/>
        <v>100.02666666666667</v>
      </c>
    </row>
    <row r="61" spans="1:11">
      <c r="A61" s="3"/>
      <c r="B61" s="114"/>
      <c r="C61" s="121"/>
      <c r="D61" s="76"/>
      <c r="E61" s="78"/>
      <c r="F61" s="71"/>
      <c r="G61" s="73"/>
      <c r="H61" s="66"/>
      <c r="I61" s="68"/>
      <c r="J61" s="61"/>
      <c r="K61" s="63"/>
    </row>
    <row r="62" spans="1:11" ht="25.5">
      <c r="A62" s="5" t="s">
        <v>4</v>
      </c>
      <c r="B62" s="114"/>
      <c r="C62" s="121"/>
      <c r="D62" s="76"/>
      <c r="E62" s="78"/>
      <c r="F62" s="71"/>
      <c r="G62" s="73"/>
      <c r="H62" s="66"/>
      <c r="I62" s="68"/>
      <c r="J62" s="61"/>
      <c r="K62" s="63"/>
    </row>
    <row r="63" spans="1:11">
      <c r="A63" s="4">
        <v>1</v>
      </c>
      <c r="B63" s="114">
        <f>(PMB!B63+RBay!B63)/2</f>
        <v>2.95</v>
      </c>
      <c r="C63" s="119">
        <f>B63</f>
        <v>2.95</v>
      </c>
      <c r="D63" s="76">
        <f>(PMB!D63+RBay!D63)/2</f>
        <v>1.6</v>
      </c>
      <c r="E63" s="77">
        <f>D63</f>
        <v>1.6</v>
      </c>
      <c r="F63" s="71">
        <f>(PMB!F63+Durban!F63+RBay!F63)/3</f>
        <v>2.1999999999999997</v>
      </c>
      <c r="G63" s="72">
        <f>F63</f>
        <v>2.1999999999999997</v>
      </c>
      <c r="H63" s="66">
        <f>(PMB!H63+Durban!H63+RBay!H63)/3</f>
        <v>0.33333333333333331</v>
      </c>
      <c r="I63" s="67">
        <f>H63</f>
        <v>0.33333333333333331</v>
      </c>
      <c r="J63" s="61">
        <f>(PMB!J63+Durban!J63+RBay!J63)/3</f>
        <v>5.1266666666666669</v>
      </c>
      <c r="K63" s="62">
        <f>J63</f>
        <v>5.1266666666666669</v>
      </c>
    </row>
    <row r="64" spans="1:11">
      <c r="A64" s="4">
        <v>2</v>
      </c>
      <c r="B64" s="114">
        <f>(PMB!B64+RBay!B64)/2</f>
        <v>9.25</v>
      </c>
      <c r="C64" s="119">
        <f>C63+B64</f>
        <v>12.2</v>
      </c>
      <c r="D64" s="76">
        <f>(PMB!D64+RBay!D64)/2</f>
        <v>0.8</v>
      </c>
      <c r="E64" s="77">
        <f>E63+D64</f>
        <v>2.4000000000000004</v>
      </c>
      <c r="F64" s="71">
        <f>(PMB!F64+Durban!F64+RBay!F64)/3</f>
        <v>1.4333333333333336</v>
      </c>
      <c r="G64" s="72">
        <f>G63+F64</f>
        <v>3.6333333333333333</v>
      </c>
      <c r="H64" s="66">
        <f>(PMB!H64+Durban!H64+RBay!H64)/3</f>
        <v>2</v>
      </c>
      <c r="I64" s="67">
        <f>I63+H64</f>
        <v>2.3333333333333335</v>
      </c>
      <c r="J64" s="61">
        <f>(PMB!J64+Durban!J64+RBay!J64)/3</f>
        <v>1.1494252873563218</v>
      </c>
      <c r="K64" s="62">
        <f>K63+J64</f>
        <v>6.2760919540229887</v>
      </c>
    </row>
    <row r="65" spans="1:11">
      <c r="A65" s="4">
        <v>3</v>
      </c>
      <c r="B65" s="114">
        <f>(PMB!B65+RBay!B65)/2</f>
        <v>3.35</v>
      </c>
      <c r="C65" s="119">
        <f t="shared" ref="C65:C72" si="8">C64+B65</f>
        <v>15.549999999999999</v>
      </c>
      <c r="D65" s="76">
        <f>(PMB!D65+RBay!D65)/2</f>
        <v>5.55</v>
      </c>
      <c r="E65" s="77">
        <f t="shared" ref="E65:G72" si="9">E64+D65</f>
        <v>7.95</v>
      </c>
      <c r="F65" s="71">
        <f>(PMB!F65+Durban!F65+RBay!F65)/3</f>
        <v>2.5333333333333332</v>
      </c>
      <c r="G65" s="72">
        <f t="shared" si="9"/>
        <v>6.1666666666666661</v>
      </c>
      <c r="H65" s="66">
        <f>(PMB!H65+Durban!H65+RBay!H65)/3</f>
        <v>4.666666666666667</v>
      </c>
      <c r="I65" s="67">
        <f t="shared" ref="I65:I72" si="10">I64+H65</f>
        <v>7</v>
      </c>
      <c r="J65" s="61">
        <f>(PMB!J65+Durban!J65+RBay!J65)/3</f>
        <v>3.7127586206896552</v>
      </c>
      <c r="K65" s="62">
        <f t="shared" ref="K65:K72" si="11">K64+J65</f>
        <v>9.988850574712643</v>
      </c>
    </row>
    <row r="66" spans="1:11">
      <c r="A66" s="4">
        <v>4</v>
      </c>
      <c r="B66" s="114">
        <f>(PMB!B66+RBay!B66)/2</f>
        <v>2.95</v>
      </c>
      <c r="C66" s="119">
        <f t="shared" si="8"/>
        <v>18.5</v>
      </c>
      <c r="D66" s="76">
        <f>(PMB!D66+RBay!D66)/2</f>
        <v>7.15</v>
      </c>
      <c r="E66" s="77">
        <f t="shared" si="9"/>
        <v>15.100000000000001</v>
      </c>
      <c r="F66" s="71">
        <f>(PMB!F66+Durban!F66+RBay!F66)/3</f>
        <v>4.3999999999999995</v>
      </c>
      <c r="G66" s="72">
        <f t="shared" si="9"/>
        <v>10.566666666666666</v>
      </c>
      <c r="H66" s="66">
        <f>(PMB!H66+Durban!H66+RBay!H66)/3</f>
        <v>0.33333333333333331</v>
      </c>
      <c r="I66" s="67">
        <f t="shared" si="10"/>
        <v>7.333333333333333</v>
      </c>
      <c r="J66" s="61">
        <f>(PMB!J66+Durban!J66+RBay!J66)/3</f>
        <v>0.57471264367816088</v>
      </c>
      <c r="K66" s="62">
        <f t="shared" si="11"/>
        <v>10.563563218390804</v>
      </c>
    </row>
    <row r="67" spans="1:11">
      <c r="A67" s="4">
        <v>5</v>
      </c>
      <c r="B67" s="114">
        <f>(PMB!B67+RBay!B67)/2</f>
        <v>2.95</v>
      </c>
      <c r="C67" s="119">
        <f t="shared" si="8"/>
        <v>21.45</v>
      </c>
      <c r="D67" s="76">
        <f>(PMB!D67+RBay!D67)/2</f>
        <v>11.9</v>
      </c>
      <c r="E67" s="77">
        <f t="shared" si="9"/>
        <v>27</v>
      </c>
      <c r="F67" s="71">
        <f>(PMB!F67+Durban!F67+RBay!F67)/3</f>
        <v>6.5333333333333341</v>
      </c>
      <c r="G67" s="72">
        <f t="shared" si="9"/>
        <v>17.100000000000001</v>
      </c>
      <c r="H67" s="66">
        <f>(PMB!H67+Durban!H67+RBay!H67)/3</f>
        <v>6.666666666666667</v>
      </c>
      <c r="I67" s="67">
        <f t="shared" si="10"/>
        <v>14</v>
      </c>
      <c r="J67" s="61">
        <f>(PMB!J67+Durban!J67+RBay!J67)/3</f>
        <v>7.8168965517241382</v>
      </c>
      <c r="K67" s="62">
        <f t="shared" si="11"/>
        <v>18.380459770114943</v>
      </c>
    </row>
    <row r="68" spans="1:11">
      <c r="A68" s="4">
        <v>6</v>
      </c>
      <c r="B68" s="114">
        <f>(PMB!B68+RBay!B68)/2</f>
        <v>10</v>
      </c>
      <c r="C68" s="119">
        <f t="shared" si="8"/>
        <v>31.45</v>
      </c>
      <c r="D68" s="76">
        <f>(PMB!D68+RBay!D68)/2</f>
        <v>6.35</v>
      </c>
      <c r="E68" s="77">
        <f t="shared" si="9"/>
        <v>33.35</v>
      </c>
      <c r="F68" s="71">
        <f>(PMB!F68+Durban!F68+RBay!F68)/3</f>
        <v>5.0666666666666664</v>
      </c>
      <c r="G68" s="72">
        <f t="shared" si="9"/>
        <v>22.166666666666668</v>
      </c>
      <c r="H68" s="66">
        <f>(PMB!H68+Durban!H68+RBay!H68)/3</f>
        <v>7.333333333333333</v>
      </c>
      <c r="I68" s="67">
        <f t="shared" si="10"/>
        <v>21.333333333333332</v>
      </c>
      <c r="J68" s="61">
        <f>(PMB!J68+Durban!J68+RBay!J68)/3</f>
        <v>3.7127586206896552</v>
      </c>
      <c r="K68" s="62">
        <f t="shared" si="11"/>
        <v>22.093218390804598</v>
      </c>
    </row>
    <row r="69" spans="1:11">
      <c r="A69" s="4">
        <v>7</v>
      </c>
      <c r="B69" s="114">
        <f>(PMB!B69+RBay!B69)/2</f>
        <v>9.6000000000000014</v>
      </c>
      <c r="C69" s="120">
        <f t="shared" si="8"/>
        <v>41.05</v>
      </c>
      <c r="D69" s="76">
        <f>(PMB!D69+RBay!D69)/2</f>
        <v>9.5500000000000007</v>
      </c>
      <c r="E69" s="95">
        <f t="shared" si="9"/>
        <v>42.900000000000006</v>
      </c>
      <c r="F69" s="71">
        <f>(PMB!F69+Durban!F69+RBay!F69)/3</f>
        <v>15</v>
      </c>
      <c r="G69" s="72">
        <f t="shared" si="9"/>
        <v>37.166666666666671</v>
      </c>
      <c r="H69" s="66">
        <f>(PMB!H69+Durban!H69+RBay!H69)/3</f>
        <v>11.666666666666666</v>
      </c>
      <c r="I69" s="67">
        <f t="shared" si="10"/>
        <v>33</v>
      </c>
      <c r="J69" s="61">
        <f>(PMB!J69+Durban!J69+RBay!J69)/3</f>
        <v>5.2535632183908048</v>
      </c>
      <c r="K69" s="62">
        <f t="shared" si="11"/>
        <v>27.346781609195403</v>
      </c>
    </row>
    <row r="70" spans="1:11">
      <c r="A70" s="4">
        <v>8</v>
      </c>
      <c r="B70" s="114">
        <f>(PMB!B70+RBay!B70)/2</f>
        <v>15.450000000000001</v>
      </c>
      <c r="C70" s="119">
        <f t="shared" si="8"/>
        <v>56.5</v>
      </c>
      <c r="D70" s="76">
        <f>(PMB!D70+RBay!D70)/2</f>
        <v>17.450000000000003</v>
      </c>
      <c r="E70" s="77">
        <f t="shared" si="9"/>
        <v>60.350000000000009</v>
      </c>
      <c r="F70" s="71">
        <f>(PMB!F70+Durban!F70+RBay!F70)/3</f>
        <v>15.133333333333333</v>
      </c>
      <c r="G70" s="94">
        <f t="shared" si="9"/>
        <v>52.300000000000004</v>
      </c>
      <c r="H70" s="66">
        <f>(PMB!H70+Durban!H70+RBay!H70)/3</f>
        <v>21.666666666666668</v>
      </c>
      <c r="I70" s="91">
        <f t="shared" si="10"/>
        <v>54.666666666666671</v>
      </c>
      <c r="J70" s="61">
        <f>(PMB!J70+Durban!J70+RBay!J70)/3</f>
        <v>27.275977011494252</v>
      </c>
      <c r="K70" s="90">
        <f t="shared" si="11"/>
        <v>54.622758620689652</v>
      </c>
    </row>
    <row r="71" spans="1:11">
      <c r="A71" s="4">
        <v>9</v>
      </c>
      <c r="B71" s="114">
        <f>(PMB!B71+RBay!B71)/2</f>
        <v>21.35</v>
      </c>
      <c r="C71" s="119">
        <f t="shared" si="8"/>
        <v>77.849999999999994</v>
      </c>
      <c r="D71" s="76">
        <f>(PMB!D71+RBay!D71)/2</f>
        <v>24.599999999999998</v>
      </c>
      <c r="E71" s="77">
        <f t="shared" si="9"/>
        <v>84.95</v>
      </c>
      <c r="F71" s="71">
        <f>(PMB!F71+Durban!F71+RBay!F71)/3</f>
        <v>21.2</v>
      </c>
      <c r="G71" s="72">
        <f t="shared" si="9"/>
        <v>73.5</v>
      </c>
      <c r="H71" s="66">
        <f>(PMB!H71+Durban!H71+RBay!H71)/3</f>
        <v>21.666666666666668</v>
      </c>
      <c r="I71" s="67">
        <f t="shared" si="10"/>
        <v>76.333333333333343</v>
      </c>
      <c r="J71" s="61">
        <f>(PMB!J71+Durban!J71+RBay!J71)/3</f>
        <v>19.927931034482757</v>
      </c>
      <c r="K71" s="62">
        <f t="shared" si="11"/>
        <v>74.550689655172405</v>
      </c>
    </row>
    <row r="72" spans="1:11">
      <c r="A72" s="4">
        <v>10</v>
      </c>
      <c r="B72" s="114">
        <f>(PMB!B72+RBay!B72)/2</f>
        <v>22.15</v>
      </c>
      <c r="C72" s="119">
        <f t="shared" si="8"/>
        <v>100</v>
      </c>
      <c r="D72" s="76">
        <f>(PMB!D72+RBay!D72)/2</f>
        <v>15.05</v>
      </c>
      <c r="E72" s="77">
        <f t="shared" si="9"/>
        <v>100</v>
      </c>
      <c r="F72" s="71">
        <f>(PMB!F72+Durban!F72+RBay!F72)/3</f>
        <v>26.5</v>
      </c>
      <c r="G72" s="72">
        <f t="shared" si="9"/>
        <v>100</v>
      </c>
      <c r="H72" s="66">
        <f>(PMB!H72+Durban!H72+RBay!H72)/3</f>
        <v>23.666666666666668</v>
      </c>
      <c r="I72" s="67">
        <f t="shared" si="10"/>
        <v>100.00000000000001</v>
      </c>
      <c r="J72" s="61">
        <f>(PMB!J72+Durban!J72+RBay!J72)/3</f>
        <v>25.44597701149425</v>
      </c>
      <c r="K72" s="62">
        <f t="shared" si="11"/>
        <v>99.996666666666655</v>
      </c>
    </row>
    <row r="73" spans="1:11">
      <c r="A73" s="3"/>
      <c r="B73" s="114"/>
      <c r="C73" s="121"/>
      <c r="D73" s="76"/>
      <c r="E73" s="78"/>
      <c r="F73" s="71"/>
      <c r="G73" s="73"/>
      <c r="H73" s="66"/>
      <c r="I73" s="68"/>
      <c r="J73" s="61"/>
      <c r="K73" s="63"/>
    </row>
    <row r="74" spans="1:11" ht="25.5">
      <c r="A74" s="5" t="s">
        <v>5</v>
      </c>
      <c r="B74" s="114"/>
      <c r="C74" s="121"/>
      <c r="D74" s="76"/>
      <c r="E74" s="78"/>
      <c r="F74" s="71"/>
      <c r="G74" s="73"/>
      <c r="H74" s="66"/>
      <c r="I74" s="68"/>
      <c r="J74" s="61"/>
      <c r="K74" s="63"/>
    </row>
    <row r="75" spans="1:11">
      <c r="A75" s="4">
        <v>1</v>
      </c>
      <c r="B75" s="114">
        <f>(PMB!B75+RBay!B75)/2</f>
        <v>3.35</v>
      </c>
      <c r="C75" s="119">
        <f>B75</f>
        <v>3.35</v>
      </c>
      <c r="D75" s="76">
        <f>(PMB!D75+RBay!D75)/2</f>
        <v>1.6</v>
      </c>
      <c r="E75" s="77">
        <f>D75</f>
        <v>1.6</v>
      </c>
      <c r="F75" s="71">
        <f>(PMB!F75+Durban!F75+RBay!F75)/3</f>
        <v>3.0333333333333332</v>
      </c>
      <c r="G75" s="72">
        <f>F75</f>
        <v>3.0333333333333332</v>
      </c>
      <c r="H75" s="66">
        <f>(PMB!H75+Durban!H75+RBay!H75)/3</f>
        <v>1</v>
      </c>
      <c r="I75" s="67">
        <f>H75</f>
        <v>1</v>
      </c>
      <c r="J75" s="61">
        <f>(PMB!J75+Durban!J75+RBay!J75)/3</f>
        <v>0.57471264367816088</v>
      </c>
      <c r="K75" s="62">
        <f>J75</f>
        <v>0.57471264367816088</v>
      </c>
    </row>
    <row r="76" spans="1:11">
      <c r="A76" s="4">
        <v>2</v>
      </c>
      <c r="B76" s="114">
        <f>(PMB!B76+RBay!B76)/2</f>
        <v>11.75</v>
      </c>
      <c r="C76" s="119">
        <f>C75+B76</f>
        <v>15.1</v>
      </c>
      <c r="D76" s="76">
        <f>(PMB!D76+RBay!D76)/2</f>
        <v>3.95</v>
      </c>
      <c r="E76" s="77">
        <f>E75+D76</f>
        <v>5.5500000000000007</v>
      </c>
      <c r="F76" s="71">
        <f>(PMB!F76+Durban!F76+RBay!F76)/3</f>
        <v>1.0666666666666667</v>
      </c>
      <c r="G76" s="72">
        <f>G75+F76</f>
        <v>4.0999999999999996</v>
      </c>
      <c r="H76" s="66">
        <f>(PMB!H76+Durban!H76+RBay!H76)/3</f>
        <v>0.33333333333333331</v>
      </c>
      <c r="I76" s="67">
        <f>I75+H76</f>
        <v>1.3333333333333333</v>
      </c>
      <c r="J76" s="61">
        <f>(PMB!J76+Durban!J76+RBay!J76)/3</f>
        <v>2.38</v>
      </c>
      <c r="K76" s="62">
        <f>K75+J76</f>
        <v>2.9547126436781608</v>
      </c>
    </row>
    <row r="77" spans="1:11">
      <c r="A77" s="4">
        <v>3</v>
      </c>
      <c r="B77" s="114">
        <f>(PMB!B77+RBay!B77)/2</f>
        <v>0</v>
      </c>
      <c r="C77" s="119">
        <f t="shared" ref="C77:C84" si="12">C76+B77</f>
        <v>15.1</v>
      </c>
      <c r="D77" s="76">
        <f>(PMB!D77+RBay!D77)/2</f>
        <v>1.6</v>
      </c>
      <c r="E77" s="77">
        <f t="shared" ref="E77:G84" si="13">E76+D77</f>
        <v>7.15</v>
      </c>
      <c r="F77" s="71">
        <f>(PMB!F77+Durban!F77+RBay!F77)/3</f>
        <v>4.333333333333333</v>
      </c>
      <c r="G77" s="72">
        <f t="shared" si="13"/>
        <v>8.4333333333333336</v>
      </c>
      <c r="H77" s="66">
        <f>(PMB!H77+Durban!H77+RBay!H77)/3</f>
        <v>4</v>
      </c>
      <c r="I77" s="67">
        <f t="shared" ref="I77:I84" si="14">I76+H77</f>
        <v>5.333333333333333</v>
      </c>
      <c r="J77" s="61">
        <f>(PMB!J77+Durban!J77+RBay!J77)/3</f>
        <v>7.1433333333333335</v>
      </c>
      <c r="K77" s="62">
        <f t="shared" ref="K77:K84" si="15">K76+J77</f>
        <v>10.098045977011495</v>
      </c>
    </row>
    <row r="78" spans="1:11">
      <c r="A78" s="4">
        <v>4</v>
      </c>
      <c r="B78" s="114">
        <f>(PMB!B78+RBay!B78)/2</f>
        <v>6.65</v>
      </c>
      <c r="C78" s="119">
        <f t="shared" si="12"/>
        <v>21.75</v>
      </c>
      <c r="D78" s="76">
        <f>(PMB!D78+RBay!D78)/2</f>
        <v>5.55</v>
      </c>
      <c r="E78" s="77">
        <f t="shared" si="13"/>
        <v>12.7</v>
      </c>
      <c r="F78" s="71">
        <f>(PMB!F78+Durban!F78+RBay!F78)/3</f>
        <v>9.3333333333333339</v>
      </c>
      <c r="G78" s="72">
        <f t="shared" si="13"/>
        <v>17.766666666666666</v>
      </c>
      <c r="H78" s="66">
        <f>(PMB!H78+Durban!H78+RBay!H78)/3</f>
        <v>4.333333333333333</v>
      </c>
      <c r="I78" s="67">
        <f t="shared" si="14"/>
        <v>9.6666666666666661</v>
      </c>
      <c r="J78" s="61">
        <f>(PMB!J78+Durban!J78+RBay!J78)/3</f>
        <v>4.104137931034483</v>
      </c>
      <c r="K78" s="62">
        <f t="shared" si="15"/>
        <v>14.202183908045978</v>
      </c>
    </row>
    <row r="79" spans="1:11">
      <c r="A79" s="4">
        <v>5</v>
      </c>
      <c r="B79" s="114">
        <f>(PMB!B79+RBay!B79)/2</f>
        <v>3.35</v>
      </c>
      <c r="C79" s="119">
        <f t="shared" si="12"/>
        <v>25.1</v>
      </c>
      <c r="D79" s="76">
        <f>(PMB!D79+RBay!D79)/2</f>
        <v>13.5</v>
      </c>
      <c r="E79" s="77">
        <f t="shared" si="13"/>
        <v>26.2</v>
      </c>
      <c r="F79" s="71">
        <f>(PMB!F79+Durban!F79+RBay!F79)/3</f>
        <v>5.833333333333333</v>
      </c>
      <c r="G79" s="72">
        <f t="shared" si="13"/>
        <v>23.599999999999998</v>
      </c>
      <c r="H79" s="66">
        <f>(PMB!H79+Durban!H79+RBay!H79)/3</f>
        <v>13.333333333333334</v>
      </c>
      <c r="I79" s="67">
        <f t="shared" si="14"/>
        <v>23</v>
      </c>
      <c r="J79" s="61">
        <f>(PMB!J79+Durban!J79+RBay!J79)/3</f>
        <v>14.780229885057471</v>
      </c>
      <c r="K79" s="62">
        <f t="shared" si="15"/>
        <v>28.982413793103447</v>
      </c>
    </row>
    <row r="80" spans="1:11">
      <c r="A80" s="4">
        <v>6</v>
      </c>
      <c r="B80" s="114">
        <f>(PMB!B80+RBay!B80)/2</f>
        <v>6.65</v>
      </c>
      <c r="C80" s="119">
        <f t="shared" si="12"/>
        <v>31.75</v>
      </c>
      <c r="D80" s="76">
        <f>(PMB!D80+RBay!D80)/2</f>
        <v>12.65</v>
      </c>
      <c r="E80" s="77">
        <f t="shared" si="13"/>
        <v>38.85</v>
      </c>
      <c r="F80" s="71">
        <f>(PMB!F80+Durban!F80+RBay!F80)/3</f>
        <v>6.8999999999999995</v>
      </c>
      <c r="G80" s="72">
        <f t="shared" si="13"/>
        <v>30.499999999999996</v>
      </c>
      <c r="H80" s="66">
        <f>(PMB!H80+Durban!H80+RBay!H80)/3</f>
        <v>11</v>
      </c>
      <c r="I80" s="67">
        <f t="shared" si="14"/>
        <v>34</v>
      </c>
      <c r="J80" s="61">
        <f>(PMB!J80+Durban!J80+RBay!J80)/3</f>
        <v>5.9094252873563216</v>
      </c>
      <c r="K80" s="62">
        <f t="shared" si="15"/>
        <v>34.891839080459768</v>
      </c>
    </row>
    <row r="81" spans="1:11">
      <c r="A81" s="4">
        <v>7</v>
      </c>
      <c r="B81" s="114">
        <f>(PMB!B81+RBay!B81)/2</f>
        <v>21.75</v>
      </c>
      <c r="C81" s="120">
        <f t="shared" si="12"/>
        <v>53.5</v>
      </c>
      <c r="D81" s="76">
        <f>(PMB!D81+RBay!D81)/2</f>
        <v>6.35</v>
      </c>
      <c r="E81" s="95">
        <f t="shared" si="13"/>
        <v>45.2</v>
      </c>
      <c r="F81" s="71">
        <f>(PMB!F81+Durban!F81+RBay!F81)/3</f>
        <v>20.466666666666669</v>
      </c>
      <c r="G81" s="94">
        <f t="shared" si="13"/>
        <v>50.966666666666669</v>
      </c>
      <c r="H81" s="66">
        <f>(PMB!H81+Durban!H81+RBay!H81)/3</f>
        <v>14.333333333333334</v>
      </c>
      <c r="I81" s="91">
        <f t="shared" si="14"/>
        <v>48.333333333333336</v>
      </c>
      <c r="J81" s="61">
        <f>(PMB!J81+Durban!J81+RBay!J81)/3</f>
        <v>8.7829885057471255</v>
      </c>
      <c r="K81" s="90">
        <f t="shared" si="15"/>
        <v>43.674827586206895</v>
      </c>
    </row>
    <row r="82" spans="1:11">
      <c r="A82" s="4">
        <v>8</v>
      </c>
      <c r="B82" s="114">
        <f>(PMB!B82+RBay!B82)/2</f>
        <v>18.05</v>
      </c>
      <c r="C82" s="119">
        <f t="shared" si="12"/>
        <v>71.55</v>
      </c>
      <c r="D82" s="76">
        <f>(PMB!D82+RBay!D82)/2</f>
        <v>18.25</v>
      </c>
      <c r="E82" s="77">
        <f t="shared" si="13"/>
        <v>63.45</v>
      </c>
      <c r="F82" s="71">
        <f>(PMB!F82+Durban!F82+RBay!F82)/3</f>
        <v>22.733333333333334</v>
      </c>
      <c r="G82" s="72">
        <f t="shared" si="13"/>
        <v>73.7</v>
      </c>
      <c r="H82" s="66">
        <f>(PMB!H82+Durban!H82+RBay!H82)/3</f>
        <v>22</v>
      </c>
      <c r="I82" s="67">
        <f t="shared" si="14"/>
        <v>70.333333333333343</v>
      </c>
      <c r="J82" s="61">
        <f>(PMB!J82+Durban!J82+RBay!J82)/3</f>
        <v>21.595632183908048</v>
      </c>
      <c r="K82" s="62">
        <f t="shared" si="15"/>
        <v>65.27045977011494</v>
      </c>
    </row>
    <row r="83" spans="1:11">
      <c r="A83" s="4">
        <v>9</v>
      </c>
      <c r="B83" s="114">
        <f>(PMB!B83+RBay!B83)/2</f>
        <v>12.55</v>
      </c>
      <c r="C83" s="119">
        <f t="shared" si="12"/>
        <v>84.1</v>
      </c>
      <c r="D83" s="76">
        <f>(PMB!D83+RBay!D83)/2</f>
        <v>18.25</v>
      </c>
      <c r="E83" s="77">
        <f t="shared" si="13"/>
        <v>81.7</v>
      </c>
      <c r="F83" s="71">
        <f>(PMB!F83+Durban!F83+RBay!F83)/3</f>
        <v>11.566666666666668</v>
      </c>
      <c r="G83" s="72">
        <f t="shared" si="13"/>
        <v>85.266666666666666</v>
      </c>
      <c r="H83" s="66">
        <f>(PMB!H83+Durban!H83+RBay!H83)/3</f>
        <v>15.333333333333334</v>
      </c>
      <c r="I83" s="67">
        <f t="shared" si="14"/>
        <v>85.666666666666671</v>
      </c>
      <c r="J83" s="61">
        <f>(PMB!J83+Durban!J83+RBay!J83)/3</f>
        <v>12.974942528735632</v>
      </c>
      <c r="K83" s="62">
        <f t="shared" si="15"/>
        <v>78.245402298850564</v>
      </c>
    </row>
    <row r="84" spans="1:11">
      <c r="A84" s="4">
        <v>10</v>
      </c>
      <c r="B84" s="114">
        <f>(PMB!B84+RBay!B84)/2</f>
        <v>15.9</v>
      </c>
      <c r="C84" s="119">
        <f t="shared" si="12"/>
        <v>100</v>
      </c>
      <c r="D84" s="76">
        <f>(PMB!D84+RBay!D84)/2</f>
        <v>18.25</v>
      </c>
      <c r="E84" s="77">
        <f t="shared" si="13"/>
        <v>99.95</v>
      </c>
      <c r="F84" s="71">
        <f>(PMB!F84+Durban!F84+RBay!F84)/3</f>
        <v>14.733333333333334</v>
      </c>
      <c r="G84" s="72">
        <f t="shared" si="13"/>
        <v>100</v>
      </c>
      <c r="H84" s="66">
        <f>(PMB!H84+Durban!H84+RBay!H84)/3</f>
        <v>15</v>
      </c>
      <c r="I84" s="67">
        <f t="shared" si="14"/>
        <v>100.66666666666667</v>
      </c>
      <c r="J84" s="61">
        <f>(PMB!J84+Durban!J84+RBay!J84)/3</f>
        <v>21.757931034482755</v>
      </c>
      <c r="K84" s="62">
        <f t="shared" si="15"/>
        <v>100.00333333333332</v>
      </c>
    </row>
    <row r="85" spans="1:11">
      <c r="A85" s="3"/>
      <c r="B85" s="114"/>
      <c r="C85" s="121"/>
      <c r="D85" s="76"/>
      <c r="E85" s="78"/>
      <c r="F85" s="71"/>
      <c r="G85" s="73"/>
      <c r="H85" s="66"/>
      <c r="I85" s="68"/>
      <c r="J85" s="61"/>
      <c r="K85" s="63"/>
    </row>
    <row r="86" spans="1:11" ht="25.5">
      <c r="A86" s="5" t="s">
        <v>6</v>
      </c>
      <c r="B86" s="114"/>
      <c r="C86" s="121"/>
      <c r="D86" s="76"/>
      <c r="E86" s="78"/>
      <c r="F86" s="71"/>
      <c r="G86" s="73"/>
      <c r="H86" s="66"/>
      <c r="I86" s="68"/>
      <c r="J86" s="61"/>
      <c r="K86" s="63"/>
    </row>
    <row r="87" spans="1:11">
      <c r="A87" s="4">
        <v>1</v>
      </c>
      <c r="B87" s="114">
        <f>(PMB!B87+RBay!B87)/2</f>
        <v>3.35</v>
      </c>
      <c r="C87" s="119">
        <f>B87</f>
        <v>3.35</v>
      </c>
      <c r="D87" s="76">
        <f>(PMB!D87+RBay!D87)/2</f>
        <v>4.8</v>
      </c>
      <c r="E87" s="77">
        <f>D87</f>
        <v>4.8</v>
      </c>
      <c r="F87" s="71">
        <f>(PMB!F87+Durban!F87+RBay!F87)/3</f>
        <v>2.5666666666666669</v>
      </c>
      <c r="G87" s="72">
        <f>F87</f>
        <v>2.5666666666666669</v>
      </c>
      <c r="H87" s="66">
        <f>(PMB!H87+Durban!H87+RBay!H87)/3</f>
        <v>2</v>
      </c>
      <c r="I87" s="67">
        <f>H87</f>
        <v>2</v>
      </c>
      <c r="J87" s="61">
        <f>(PMB!J87+Durban!J87+RBay!J87)/3</f>
        <v>0.57471264367816088</v>
      </c>
      <c r="K87" s="62">
        <f>J87</f>
        <v>0.57471264367816088</v>
      </c>
    </row>
    <row r="88" spans="1:11">
      <c r="A88" s="4">
        <v>2</v>
      </c>
      <c r="B88" s="114">
        <f>(PMB!B88+RBay!B88)/2</f>
        <v>12.15</v>
      </c>
      <c r="C88" s="119">
        <f>C87+B88</f>
        <v>15.5</v>
      </c>
      <c r="D88" s="76">
        <f>(PMB!D88+RBay!D88)/2</f>
        <v>4.75</v>
      </c>
      <c r="E88" s="77">
        <f>E87+D88</f>
        <v>9.5500000000000007</v>
      </c>
      <c r="F88" s="71">
        <f>(PMB!F88+Durban!F88+RBay!F88)/3</f>
        <v>0.70000000000000007</v>
      </c>
      <c r="G88" s="72">
        <f>G87+F88</f>
        <v>3.2666666666666671</v>
      </c>
      <c r="H88" s="66">
        <f>(PMB!H88+Durban!H88+RBay!H88)/3</f>
        <v>1.3333333333333333</v>
      </c>
      <c r="I88" s="67">
        <f>I87+H88</f>
        <v>3.333333333333333</v>
      </c>
      <c r="J88" s="61">
        <f>(PMB!J88+Durban!J88+RBay!J88)/3</f>
        <v>0.57471264367816088</v>
      </c>
      <c r="K88" s="62">
        <f>K87+J88</f>
        <v>1.1494252873563218</v>
      </c>
    </row>
    <row r="89" spans="1:11">
      <c r="A89" s="4">
        <v>3</v>
      </c>
      <c r="B89" s="114">
        <f>(PMB!B89+RBay!B89)/2</f>
        <v>12.55</v>
      </c>
      <c r="C89" s="119">
        <f t="shared" ref="C89:C96" si="16">C88+B89</f>
        <v>28.05</v>
      </c>
      <c r="D89" s="76">
        <f>(PMB!D89+RBay!D89)/2</f>
        <v>11.9</v>
      </c>
      <c r="E89" s="77">
        <f t="shared" ref="E89:G96" si="17">E88+D89</f>
        <v>21.450000000000003</v>
      </c>
      <c r="F89" s="71">
        <f>(PMB!F89+Durban!F89+RBay!F89)/3</f>
        <v>7.2333333333333334</v>
      </c>
      <c r="G89" s="72">
        <f t="shared" si="17"/>
        <v>10.5</v>
      </c>
      <c r="H89" s="66">
        <f>(PMB!H89+Durban!H89+RBay!H89)/3</f>
        <v>9</v>
      </c>
      <c r="I89" s="67">
        <f t="shared" ref="I89:I96" si="18">I88+H89</f>
        <v>12.333333333333332</v>
      </c>
      <c r="J89" s="61">
        <f>(PMB!J89+Durban!J89+RBay!J89)/3</f>
        <v>0.57471264367816088</v>
      </c>
      <c r="K89" s="62">
        <f t="shared" ref="K89:K96" si="19">K88+J89</f>
        <v>1.7241379310344827</v>
      </c>
    </row>
    <row r="90" spans="1:11">
      <c r="A90" s="4">
        <v>4</v>
      </c>
      <c r="B90" s="114">
        <f>(PMB!B90+RBay!B90)/2</f>
        <v>6.65</v>
      </c>
      <c r="C90" s="119">
        <f t="shared" si="16"/>
        <v>34.700000000000003</v>
      </c>
      <c r="D90" s="76">
        <f>(PMB!D90+RBay!D90)/2</f>
        <v>7.15</v>
      </c>
      <c r="E90" s="77">
        <f t="shared" si="17"/>
        <v>28.6</v>
      </c>
      <c r="F90" s="71">
        <f>(PMB!F90+Durban!F90+RBay!F90)/3</f>
        <v>6.3</v>
      </c>
      <c r="G90" s="72">
        <f t="shared" si="17"/>
        <v>16.8</v>
      </c>
      <c r="H90" s="66">
        <f>(PMB!H90+Durban!H90+RBay!H90)/3</f>
        <v>2</v>
      </c>
      <c r="I90" s="67">
        <f t="shared" si="18"/>
        <v>14.333333333333332</v>
      </c>
      <c r="J90" s="61">
        <f>(PMB!J90+Durban!J90+RBay!J90)/3</f>
        <v>0.57471264367816088</v>
      </c>
      <c r="K90" s="62">
        <f t="shared" si="19"/>
        <v>2.2988505747126435</v>
      </c>
    </row>
    <row r="91" spans="1:11">
      <c r="A91" s="4">
        <v>5</v>
      </c>
      <c r="B91" s="114">
        <f>(PMB!B91+RBay!B91)/2</f>
        <v>9.25</v>
      </c>
      <c r="C91" s="119">
        <f t="shared" si="16"/>
        <v>43.95</v>
      </c>
      <c r="D91" s="76">
        <f>(PMB!D91+RBay!D91)/2</f>
        <v>9.5500000000000007</v>
      </c>
      <c r="E91" s="77">
        <f t="shared" si="17"/>
        <v>38.150000000000006</v>
      </c>
      <c r="F91" s="71">
        <f>(PMB!F91+Durban!F91+RBay!F91)/3</f>
        <v>11.666666666666666</v>
      </c>
      <c r="G91" s="72">
        <f t="shared" si="17"/>
        <v>28.466666666666669</v>
      </c>
      <c r="H91" s="66">
        <f>(PMB!H91+Durban!H91+RBay!H91)/3</f>
        <v>19</v>
      </c>
      <c r="I91" s="67">
        <f t="shared" si="18"/>
        <v>33.333333333333329</v>
      </c>
      <c r="J91" s="61">
        <f>(PMB!J91+Durban!J91+RBay!J91)/3</f>
        <v>9.4421839080459762</v>
      </c>
      <c r="K91" s="62">
        <f t="shared" si="19"/>
        <v>11.74103448275862</v>
      </c>
    </row>
    <row r="92" spans="1:11">
      <c r="A92" s="4">
        <v>6</v>
      </c>
      <c r="B92" s="114">
        <f>(PMB!B92+RBay!B92)/2</f>
        <v>12.95</v>
      </c>
      <c r="C92" s="120">
        <f t="shared" si="16"/>
        <v>56.900000000000006</v>
      </c>
      <c r="D92" s="76">
        <f>(PMB!D92+RBay!D92)/2</f>
        <v>15.100000000000001</v>
      </c>
      <c r="E92" s="95">
        <f t="shared" si="17"/>
        <v>53.250000000000007</v>
      </c>
      <c r="F92" s="71">
        <f>(PMB!F92+Durban!F92+RBay!F92)/3</f>
        <v>9.5</v>
      </c>
      <c r="G92" s="72">
        <f t="shared" si="17"/>
        <v>37.966666666666669</v>
      </c>
      <c r="H92" s="66">
        <f>(PMB!H92+Durban!H92+RBay!H92)/3</f>
        <v>12</v>
      </c>
      <c r="I92" s="91">
        <f t="shared" si="18"/>
        <v>45.333333333333329</v>
      </c>
      <c r="J92" s="61">
        <f>(PMB!J92+Durban!J92+RBay!J92)/3</f>
        <v>18.884367816091952</v>
      </c>
      <c r="K92" s="62">
        <f t="shared" si="19"/>
        <v>30.625402298850574</v>
      </c>
    </row>
    <row r="93" spans="1:11">
      <c r="A93" s="4">
        <v>7</v>
      </c>
      <c r="B93" s="114">
        <f>(PMB!B93+RBay!B93)/2</f>
        <v>12.95</v>
      </c>
      <c r="C93" s="119">
        <f t="shared" si="16"/>
        <v>69.850000000000009</v>
      </c>
      <c r="D93" s="76">
        <f>(PMB!D93+RBay!D93)/2</f>
        <v>7.9499999999999993</v>
      </c>
      <c r="E93" s="77">
        <f t="shared" si="17"/>
        <v>61.2</v>
      </c>
      <c r="F93" s="71">
        <f>(PMB!F93+Durban!F93+RBay!F93)/3</f>
        <v>6.9333333333333336</v>
      </c>
      <c r="G93" s="94">
        <f t="shared" si="17"/>
        <v>44.900000000000006</v>
      </c>
      <c r="H93" s="66">
        <f>(PMB!H93+Durban!H93+RBay!H93)/3</f>
        <v>19.666666666666668</v>
      </c>
      <c r="I93" s="67">
        <f t="shared" si="18"/>
        <v>65</v>
      </c>
      <c r="J93" s="61">
        <f>(PMB!J93+Durban!J93+RBay!J93)/3</f>
        <v>21.183218390804598</v>
      </c>
      <c r="K93" s="90">
        <f t="shared" si="19"/>
        <v>51.808620689655172</v>
      </c>
    </row>
    <row r="94" spans="1:11">
      <c r="A94" s="4">
        <v>8</v>
      </c>
      <c r="B94" s="114">
        <f>(PMB!B94+RBay!B94)/2</f>
        <v>12.15</v>
      </c>
      <c r="C94" s="119">
        <f t="shared" si="16"/>
        <v>82.000000000000014</v>
      </c>
      <c r="D94" s="76">
        <f>(PMB!D94+RBay!D94)/2</f>
        <v>18.25</v>
      </c>
      <c r="E94" s="77">
        <f t="shared" si="17"/>
        <v>79.45</v>
      </c>
      <c r="F94" s="71">
        <f>(PMB!F94+Durban!F94+RBay!F94)/3</f>
        <v>16.066666666666666</v>
      </c>
      <c r="G94" s="72">
        <f t="shared" si="17"/>
        <v>60.966666666666669</v>
      </c>
      <c r="H94" s="66">
        <f>(PMB!H94+Durban!H94+RBay!H94)/3</f>
        <v>13.666666666666666</v>
      </c>
      <c r="I94" s="67">
        <f t="shared" si="18"/>
        <v>78.666666666666671</v>
      </c>
      <c r="J94" s="61">
        <f>(PMB!J94+Durban!J94+RBay!J94)/3</f>
        <v>15.848505747126437</v>
      </c>
      <c r="K94" s="62">
        <f t="shared" si="19"/>
        <v>67.65712643678161</v>
      </c>
    </row>
    <row r="95" spans="1:11">
      <c r="A95" s="4">
        <v>9</v>
      </c>
      <c r="B95" s="114">
        <f>(PMB!B95+RBay!B95)/2</f>
        <v>12.15</v>
      </c>
      <c r="C95" s="119">
        <f t="shared" si="16"/>
        <v>94.15000000000002</v>
      </c>
      <c r="D95" s="76">
        <f>(PMB!D95+RBay!D95)/2</f>
        <v>10.3</v>
      </c>
      <c r="E95" s="77">
        <f t="shared" si="17"/>
        <v>89.75</v>
      </c>
      <c r="F95" s="71">
        <f>(PMB!F95+Durban!F95+RBay!F95)/3</f>
        <v>16.433333333333334</v>
      </c>
      <c r="G95" s="72">
        <f t="shared" si="17"/>
        <v>77.400000000000006</v>
      </c>
      <c r="H95" s="66">
        <f>(PMB!H95+Durban!H95+RBay!H95)/3</f>
        <v>11</v>
      </c>
      <c r="I95" s="67">
        <f t="shared" si="18"/>
        <v>89.666666666666671</v>
      </c>
      <c r="J95" s="61">
        <f>(PMB!J95+Durban!J95+RBay!J95)/3</f>
        <v>7.5524137931034483</v>
      </c>
      <c r="K95" s="62">
        <f t="shared" si="19"/>
        <v>75.209540229885064</v>
      </c>
    </row>
    <row r="96" spans="1:11">
      <c r="A96" s="4">
        <v>10</v>
      </c>
      <c r="B96" s="114">
        <f>(PMB!B96+RBay!B96)/2</f>
        <v>5.9</v>
      </c>
      <c r="C96" s="119">
        <f t="shared" si="16"/>
        <v>100.05000000000003</v>
      </c>
      <c r="D96" s="76">
        <f>(PMB!D96+RBay!D96)/2</f>
        <v>10.3</v>
      </c>
      <c r="E96" s="77">
        <f t="shared" si="17"/>
        <v>100.05</v>
      </c>
      <c r="F96" s="71">
        <f>(PMB!F96+Durban!F96+RBay!F96)/3</f>
        <v>22.533333333333331</v>
      </c>
      <c r="G96" s="72">
        <f t="shared" si="17"/>
        <v>99.933333333333337</v>
      </c>
      <c r="H96" s="66">
        <f>(PMB!H96+Durban!H96+RBay!H96)/3</f>
        <v>11</v>
      </c>
      <c r="I96" s="67">
        <f t="shared" si="18"/>
        <v>100.66666666666667</v>
      </c>
      <c r="J96" s="61">
        <f>(PMB!J96+Durban!J96+RBay!J96)/3</f>
        <v>24.79379310344828</v>
      </c>
      <c r="K96" s="62">
        <f t="shared" si="19"/>
        <v>100.00333333333334</v>
      </c>
    </row>
    <row r="97" spans="1:11">
      <c r="A97" s="3"/>
      <c r="B97" s="114"/>
      <c r="C97" s="121"/>
      <c r="D97" s="76"/>
      <c r="E97" s="78"/>
      <c r="F97" s="71"/>
      <c r="G97" s="73"/>
      <c r="H97" s="66"/>
      <c r="I97" s="68"/>
      <c r="J97" s="61"/>
      <c r="K97" s="63"/>
    </row>
    <row r="98" spans="1:11" ht="25.5">
      <c r="A98" s="5" t="s">
        <v>7</v>
      </c>
      <c r="B98" s="114"/>
      <c r="C98" s="121"/>
      <c r="D98" s="76"/>
      <c r="E98" s="78"/>
      <c r="F98" s="71"/>
      <c r="G98" s="73"/>
      <c r="H98" s="66"/>
      <c r="I98" s="68"/>
      <c r="J98" s="61"/>
      <c r="K98" s="63"/>
    </row>
    <row r="99" spans="1:11">
      <c r="A99" s="4">
        <v>1</v>
      </c>
      <c r="B99" s="114">
        <f>(PMB!B99+RBay!B99)/2</f>
        <v>0</v>
      </c>
      <c r="C99" s="119">
        <f>B99</f>
        <v>0</v>
      </c>
      <c r="D99" s="76">
        <f>(PMB!D99+RBay!D99)/2</f>
        <v>0.8</v>
      </c>
      <c r="E99" s="77">
        <f>D99</f>
        <v>0.8</v>
      </c>
      <c r="F99" s="71">
        <f>(PMB!F99+Durban!F99+RBay!F99)/3</f>
        <v>2.9333333333333336</v>
      </c>
      <c r="G99" s="72">
        <f>F99</f>
        <v>2.9333333333333336</v>
      </c>
      <c r="H99" s="66">
        <f>(PMB!H99+Durban!H99+RBay!H99)/3</f>
        <v>6</v>
      </c>
      <c r="I99" s="67">
        <f>H99</f>
        <v>6</v>
      </c>
      <c r="J99" s="61">
        <f>(PMB!J99+Durban!J99+RBay!J99)/3</f>
        <v>0</v>
      </c>
      <c r="K99" s="62">
        <f>J99</f>
        <v>0</v>
      </c>
    </row>
    <row r="100" spans="1:11">
      <c r="A100" s="4">
        <v>2</v>
      </c>
      <c r="B100" s="114">
        <f>(PMB!B100+RBay!B100)/2</f>
        <v>3.35</v>
      </c>
      <c r="C100" s="119">
        <f>C99+B100</f>
        <v>3.35</v>
      </c>
      <c r="D100" s="76">
        <f>(PMB!D100+RBay!D100)/2</f>
        <v>2.4</v>
      </c>
      <c r="E100" s="77">
        <f>E99+D100</f>
        <v>3.2</v>
      </c>
      <c r="F100" s="71">
        <f>(PMB!F100+Durban!F100+RBay!F100)/3</f>
        <v>1.4333333333333333</v>
      </c>
      <c r="G100" s="72">
        <f>G99+F100</f>
        <v>4.3666666666666671</v>
      </c>
      <c r="H100" s="66">
        <f>(PMB!H100+Durban!H100+RBay!H100)/3</f>
        <v>4.333333333333333</v>
      </c>
      <c r="I100" s="67">
        <f>I99+H100</f>
        <v>10.333333333333332</v>
      </c>
      <c r="J100" s="61">
        <f>(PMB!J100+Durban!J100+RBay!J100)/3</f>
        <v>1.7241379310344829</v>
      </c>
      <c r="K100" s="62">
        <f>K99+J100</f>
        <v>1.7241379310344829</v>
      </c>
    </row>
    <row r="101" spans="1:11">
      <c r="A101" s="4">
        <v>3</v>
      </c>
      <c r="B101" s="114">
        <f>(PMB!B101+RBay!B101)/2</f>
        <v>0</v>
      </c>
      <c r="C101" s="119">
        <f t="shared" ref="C101:C108" si="20">C100+B101</f>
        <v>3.35</v>
      </c>
      <c r="D101" s="76">
        <f>(PMB!D101+RBay!D101)/2</f>
        <v>3.2</v>
      </c>
      <c r="E101" s="77">
        <f t="shared" ref="E101:G108" si="21">E100+D101</f>
        <v>6.4</v>
      </c>
      <c r="F101" s="71">
        <f>(PMB!F101+Durban!F101+RBay!F101)/3</f>
        <v>0.73333333333333339</v>
      </c>
      <c r="G101" s="72">
        <f t="shared" si="21"/>
        <v>5.1000000000000005</v>
      </c>
      <c r="H101" s="66">
        <f>(PMB!H101+Durban!H101+RBay!H101)/3</f>
        <v>5.333333333333333</v>
      </c>
      <c r="I101" s="67">
        <f t="shared" ref="I101:I108" si="22">I100+H101</f>
        <v>15.666666666666664</v>
      </c>
      <c r="J101" s="61">
        <f>(PMB!J101+Durban!J101+RBay!J101)/3</f>
        <v>4.104137931034483</v>
      </c>
      <c r="K101" s="62">
        <f t="shared" ref="K101:K108" si="23">K100+J101</f>
        <v>5.8282758620689661</v>
      </c>
    </row>
    <row r="102" spans="1:11">
      <c r="A102" s="4">
        <v>4</v>
      </c>
      <c r="B102" s="114">
        <f>(PMB!B102+RBay!B102)/2</f>
        <v>2.95</v>
      </c>
      <c r="C102" s="119">
        <f t="shared" si="20"/>
        <v>6.3000000000000007</v>
      </c>
      <c r="D102" s="76">
        <f>(PMB!D102+RBay!D102)/2</f>
        <v>3.15</v>
      </c>
      <c r="E102" s="77">
        <f t="shared" si="21"/>
        <v>9.5500000000000007</v>
      </c>
      <c r="F102" s="71">
        <f>(PMB!F102+Durban!F102+RBay!F102)/3</f>
        <v>4.2666666666666666</v>
      </c>
      <c r="G102" s="72">
        <f t="shared" si="21"/>
        <v>9.3666666666666671</v>
      </c>
      <c r="H102" s="66">
        <f>(PMB!H102+Durban!H102+RBay!H102)/3</f>
        <v>2</v>
      </c>
      <c r="I102" s="67">
        <f t="shared" si="22"/>
        <v>17.666666666666664</v>
      </c>
      <c r="J102" s="61">
        <f>(PMB!J102+Durban!J102+RBay!J102)/3</f>
        <v>8.8674712643678166</v>
      </c>
      <c r="K102" s="62">
        <f t="shared" si="23"/>
        <v>14.695747126436782</v>
      </c>
    </row>
    <row r="103" spans="1:11">
      <c r="A103" s="4">
        <v>5</v>
      </c>
      <c r="B103" s="114">
        <f>(PMB!B103+RBay!B103)/2</f>
        <v>9.25</v>
      </c>
      <c r="C103" s="119">
        <f t="shared" si="20"/>
        <v>15.55</v>
      </c>
      <c r="D103" s="76">
        <f>(PMB!D103+RBay!D103)/2</f>
        <v>10.3</v>
      </c>
      <c r="E103" s="77">
        <f t="shared" si="21"/>
        <v>19.850000000000001</v>
      </c>
      <c r="F103" s="71">
        <f>(PMB!F103+Durban!F103+RBay!F103)/3</f>
        <v>6.6333333333333329</v>
      </c>
      <c r="G103" s="72">
        <f t="shared" si="21"/>
        <v>16</v>
      </c>
      <c r="H103" s="66">
        <f>(PMB!H103+Durban!H103+RBay!H103)/3</f>
        <v>6.333333333333333</v>
      </c>
      <c r="I103" s="67">
        <f t="shared" si="22"/>
        <v>23.999999999999996</v>
      </c>
      <c r="J103" s="61">
        <f>(PMB!J103+Durban!J103+RBay!J103)/3</f>
        <v>14.780229885057471</v>
      </c>
      <c r="K103" s="62">
        <f t="shared" si="23"/>
        <v>29.475977011494251</v>
      </c>
    </row>
    <row r="104" spans="1:11">
      <c r="A104" s="4">
        <v>6</v>
      </c>
      <c r="B104" s="114">
        <f>(PMB!B104+RBay!B104)/2</f>
        <v>10</v>
      </c>
      <c r="C104" s="119">
        <f t="shared" si="20"/>
        <v>25.55</v>
      </c>
      <c r="D104" s="76">
        <f>(PMB!D104+RBay!D104)/2</f>
        <v>4.8</v>
      </c>
      <c r="E104" s="77">
        <f t="shared" si="21"/>
        <v>24.650000000000002</v>
      </c>
      <c r="F104" s="71">
        <f>(PMB!F104+Durban!F104+RBay!F104)/3</f>
        <v>7.2666666666666666</v>
      </c>
      <c r="G104" s="72">
        <f t="shared" si="21"/>
        <v>23.266666666666666</v>
      </c>
      <c r="H104" s="66">
        <f>(PMB!H104+Durban!H104+RBay!H104)/3</f>
        <v>11</v>
      </c>
      <c r="I104" s="67">
        <f t="shared" si="22"/>
        <v>35</v>
      </c>
      <c r="J104" s="61">
        <f>(PMB!J104+Durban!J104+RBay!J104)/3</f>
        <v>3.5294252873563217</v>
      </c>
      <c r="K104" s="62">
        <f t="shared" si="23"/>
        <v>33.005402298850569</v>
      </c>
    </row>
    <row r="105" spans="1:11">
      <c r="A105" s="4">
        <v>7</v>
      </c>
      <c r="B105" s="114">
        <f>(PMB!B105+RBay!B105)/2</f>
        <v>15.1</v>
      </c>
      <c r="C105" s="119">
        <f t="shared" si="20"/>
        <v>40.65</v>
      </c>
      <c r="D105" s="76">
        <f>(PMB!D105+RBay!D105)/2</f>
        <v>14.25</v>
      </c>
      <c r="E105" s="77">
        <f t="shared" si="21"/>
        <v>38.900000000000006</v>
      </c>
      <c r="F105" s="71">
        <f>(PMB!F105+Durban!F105+RBay!F105)/3</f>
        <v>11.1</v>
      </c>
      <c r="G105" s="72">
        <f t="shared" si="21"/>
        <v>34.366666666666667</v>
      </c>
      <c r="H105" s="66">
        <f>(PMB!H105+Durban!H105+RBay!H105)/3</f>
        <v>12.666666666666666</v>
      </c>
      <c r="I105" s="91">
        <f t="shared" si="22"/>
        <v>47.666666666666664</v>
      </c>
      <c r="J105" s="61">
        <f>(PMB!J105+Durban!J105+RBay!J105)/3</f>
        <v>6.4029885057471256</v>
      </c>
      <c r="K105" s="62">
        <f t="shared" si="23"/>
        <v>39.408390804597694</v>
      </c>
    </row>
    <row r="106" spans="1:11">
      <c r="A106" s="4">
        <v>8</v>
      </c>
      <c r="B106" s="114">
        <f>(PMB!B106+RBay!B106)/2</f>
        <v>18.8</v>
      </c>
      <c r="C106" s="120">
        <f t="shared" si="20"/>
        <v>59.45</v>
      </c>
      <c r="D106" s="76">
        <f>(PMB!D106+RBay!D106)/2</f>
        <v>17.45</v>
      </c>
      <c r="E106" s="95">
        <f t="shared" si="21"/>
        <v>56.350000000000009</v>
      </c>
      <c r="F106" s="71">
        <f>(PMB!F106+Durban!F106+RBay!F106)/3</f>
        <v>14.466666666666669</v>
      </c>
      <c r="G106" s="94">
        <f t="shared" si="21"/>
        <v>48.833333333333336</v>
      </c>
      <c r="H106" s="66">
        <f>(PMB!H106+Durban!H106+RBay!H106)/3</f>
        <v>13.666666666666666</v>
      </c>
      <c r="I106" s="67">
        <f t="shared" si="22"/>
        <v>61.333333333333329</v>
      </c>
      <c r="J106" s="61">
        <f>(PMB!J106+Durban!J106+RBay!J106)/3</f>
        <v>14.039885057471265</v>
      </c>
      <c r="K106" s="90">
        <f t="shared" si="23"/>
        <v>53.448275862068961</v>
      </c>
    </row>
    <row r="107" spans="1:11">
      <c r="A107" s="4">
        <v>9</v>
      </c>
      <c r="B107" s="114">
        <f>(PMB!B107+RBay!B107)/2</f>
        <v>24.7</v>
      </c>
      <c r="C107" s="119">
        <f t="shared" si="20"/>
        <v>84.15</v>
      </c>
      <c r="D107" s="76">
        <f>(PMB!D107+RBay!D107)/2</f>
        <v>20.65</v>
      </c>
      <c r="E107" s="77">
        <f t="shared" si="21"/>
        <v>77</v>
      </c>
      <c r="F107" s="71">
        <f>(PMB!F107+Durban!F107+RBay!F107)/3</f>
        <v>18.133333333333333</v>
      </c>
      <c r="G107" s="72">
        <f t="shared" si="21"/>
        <v>66.966666666666669</v>
      </c>
      <c r="H107" s="66">
        <f>(PMB!H107+Durban!H107+RBay!H107)/3</f>
        <v>15.333333333333334</v>
      </c>
      <c r="I107" s="67">
        <f t="shared" si="22"/>
        <v>76.666666666666657</v>
      </c>
      <c r="J107" s="61">
        <f>(PMB!J107+Durban!J107+RBay!J107)/3</f>
        <v>17.079080459770115</v>
      </c>
      <c r="K107" s="62">
        <f t="shared" si="23"/>
        <v>70.527356321839079</v>
      </c>
    </row>
    <row r="108" spans="1:11">
      <c r="A108" s="4">
        <v>10</v>
      </c>
      <c r="B108" s="114">
        <f>(PMB!B108+RBay!B108)/2</f>
        <v>15.9</v>
      </c>
      <c r="C108" s="119">
        <f t="shared" si="20"/>
        <v>100.05000000000001</v>
      </c>
      <c r="D108" s="76">
        <f>(PMB!D108+RBay!D108)/2</f>
        <v>23.05</v>
      </c>
      <c r="E108" s="77">
        <f t="shared" si="21"/>
        <v>100.05</v>
      </c>
      <c r="F108" s="71">
        <f>(PMB!F108+Durban!F108+RBay!F108)/3</f>
        <v>33.033333333333331</v>
      </c>
      <c r="G108" s="72">
        <f t="shared" si="21"/>
        <v>100</v>
      </c>
      <c r="H108" s="66">
        <f>(PMB!H108+Durban!H108+RBay!H108)/3</f>
        <v>24.333333333333332</v>
      </c>
      <c r="I108" s="67">
        <f t="shared" si="22"/>
        <v>100.99999999999999</v>
      </c>
      <c r="J108" s="61">
        <f>(PMB!J108+Durban!J108+RBay!J108)/3</f>
        <v>29.472643678160921</v>
      </c>
      <c r="K108" s="62">
        <f t="shared" si="23"/>
        <v>100</v>
      </c>
    </row>
    <row r="109" spans="1:11">
      <c r="A109" s="3"/>
      <c r="B109" s="114"/>
      <c r="C109" s="121"/>
      <c r="D109" s="76"/>
      <c r="E109" s="78"/>
      <c r="F109" s="71"/>
      <c r="G109" s="73"/>
      <c r="H109" s="66"/>
      <c r="I109" s="68"/>
      <c r="J109" s="61"/>
      <c r="K109" s="63"/>
    </row>
    <row r="110" spans="1:11" ht="25.5">
      <c r="A110" s="5" t="s">
        <v>55</v>
      </c>
      <c r="B110" s="114"/>
      <c r="C110" s="121"/>
      <c r="D110" s="76"/>
      <c r="E110" s="78"/>
      <c r="F110" s="71"/>
      <c r="G110" s="73"/>
      <c r="H110" s="66"/>
      <c r="I110" s="68"/>
      <c r="J110" s="61"/>
      <c r="K110" s="63"/>
    </row>
    <row r="111" spans="1:11">
      <c r="A111" s="4">
        <v>1</v>
      </c>
      <c r="B111" s="114">
        <f>(PMB!B111+RBay!B111)/2</f>
        <v>0</v>
      </c>
      <c r="C111" s="119">
        <f>B111</f>
        <v>0</v>
      </c>
      <c r="D111" s="76">
        <f>(PMB!D111+RBay!D111)/2</f>
        <v>0</v>
      </c>
      <c r="E111" s="77">
        <f>D111</f>
        <v>0</v>
      </c>
      <c r="F111" s="71">
        <f>(PMB!F111+Durban!F111+RBay!F111)/3</f>
        <v>1.5</v>
      </c>
      <c r="G111" s="72">
        <f>F111</f>
        <v>1.5</v>
      </c>
      <c r="H111" s="66">
        <f>(PMB!H111+Durban!H111+RBay!H111)/3</f>
        <v>0</v>
      </c>
      <c r="I111" s="67">
        <f>H111</f>
        <v>0</v>
      </c>
      <c r="J111" s="61"/>
      <c r="K111" s="63"/>
    </row>
    <row r="112" spans="1:11">
      <c r="A112" s="4">
        <v>2</v>
      </c>
      <c r="B112" s="114">
        <f>(PMB!B112+RBay!B112)/2</f>
        <v>0</v>
      </c>
      <c r="C112" s="119">
        <f>C111+B112</f>
        <v>0</v>
      </c>
      <c r="D112" s="76">
        <f>(PMB!D112+RBay!D112)/2</f>
        <v>0</v>
      </c>
      <c r="E112" s="77">
        <f>E111+D112</f>
        <v>0</v>
      </c>
      <c r="F112" s="71">
        <f>(PMB!F112+Durban!F112+RBay!F112)/3</f>
        <v>1.5</v>
      </c>
      <c r="G112" s="72">
        <f>G111+F112</f>
        <v>3</v>
      </c>
      <c r="H112" s="66">
        <f>(PMB!H112+Durban!H112+RBay!H112)/3</f>
        <v>0</v>
      </c>
      <c r="I112" s="67">
        <f>I111+H112</f>
        <v>0</v>
      </c>
      <c r="J112" s="61"/>
      <c r="K112" s="63"/>
    </row>
    <row r="113" spans="1:11">
      <c r="A113" s="4">
        <v>3</v>
      </c>
      <c r="B113" s="114">
        <f>(PMB!B113+RBay!B113)/2</f>
        <v>2.95</v>
      </c>
      <c r="C113" s="119">
        <f t="shared" ref="C113:C120" si="24">C112+B113</f>
        <v>2.95</v>
      </c>
      <c r="D113" s="76">
        <f>(PMB!D113+RBay!D113)/2</f>
        <v>0</v>
      </c>
      <c r="E113" s="77">
        <f t="shared" ref="E113:G120" si="25">E112+D113</f>
        <v>0</v>
      </c>
      <c r="F113" s="71">
        <f>(PMB!F113+Durban!F113+RBay!F113)/3</f>
        <v>0</v>
      </c>
      <c r="G113" s="72">
        <f t="shared" si="25"/>
        <v>3</v>
      </c>
      <c r="H113" s="66">
        <f>(PMB!H113+Durban!H113+RBay!H113)/3</f>
        <v>1</v>
      </c>
      <c r="I113" s="67">
        <f t="shared" ref="I113:I120" si="26">I112+H113</f>
        <v>1</v>
      </c>
      <c r="J113" s="61"/>
      <c r="K113" s="63"/>
    </row>
    <row r="114" spans="1:11">
      <c r="A114" s="4">
        <v>4</v>
      </c>
      <c r="B114" s="114">
        <f>(PMB!B114+RBay!B114)/2</f>
        <v>0</v>
      </c>
      <c r="C114" s="119">
        <f t="shared" si="24"/>
        <v>2.95</v>
      </c>
      <c r="D114" s="76">
        <f>(PMB!D114+RBay!D114)/2</f>
        <v>4</v>
      </c>
      <c r="E114" s="77">
        <f t="shared" si="25"/>
        <v>4</v>
      </c>
      <c r="F114" s="71">
        <f>(PMB!F114+Durban!F114+RBay!F114)/3</f>
        <v>0.73333333333333339</v>
      </c>
      <c r="G114" s="72">
        <f t="shared" si="25"/>
        <v>3.7333333333333334</v>
      </c>
      <c r="H114" s="66">
        <f>(PMB!H114+Durban!H114+RBay!H114)/3</f>
        <v>4.333333333333333</v>
      </c>
      <c r="I114" s="67">
        <f t="shared" si="26"/>
        <v>5.333333333333333</v>
      </c>
      <c r="J114" s="61"/>
      <c r="K114" s="63"/>
    </row>
    <row r="115" spans="1:11">
      <c r="A115" s="4">
        <v>5</v>
      </c>
      <c r="B115" s="114">
        <f>(PMB!B115+RBay!B115)/2</f>
        <v>0</v>
      </c>
      <c r="C115" s="119">
        <f t="shared" si="24"/>
        <v>2.95</v>
      </c>
      <c r="D115" s="76">
        <f>(PMB!D115+RBay!D115)/2</f>
        <v>4.8</v>
      </c>
      <c r="E115" s="77">
        <f t="shared" si="25"/>
        <v>8.8000000000000007</v>
      </c>
      <c r="F115" s="71">
        <f>(PMB!F115+Durban!F115+RBay!F115)/3</f>
        <v>2.9333333333333336</v>
      </c>
      <c r="G115" s="72">
        <f t="shared" si="25"/>
        <v>6.666666666666667</v>
      </c>
      <c r="H115" s="66">
        <f>(PMB!H115+Durban!H115+RBay!H115)/3</f>
        <v>4.333333333333333</v>
      </c>
      <c r="I115" s="67">
        <f t="shared" si="26"/>
        <v>9.6666666666666661</v>
      </c>
      <c r="J115" s="61"/>
      <c r="K115" s="63"/>
    </row>
    <row r="116" spans="1:11">
      <c r="A116" s="4">
        <v>6</v>
      </c>
      <c r="B116" s="114">
        <f>(PMB!B116+RBay!B116)/2</f>
        <v>5.9</v>
      </c>
      <c r="C116" s="119">
        <f t="shared" si="24"/>
        <v>8.8500000000000014</v>
      </c>
      <c r="D116" s="76">
        <f>(PMB!D116+RBay!D116)/2</f>
        <v>4</v>
      </c>
      <c r="E116" s="77">
        <f t="shared" si="25"/>
        <v>12.8</v>
      </c>
      <c r="F116" s="71">
        <f>(PMB!F116+Durban!F116+RBay!F116)/3</f>
        <v>5.3999999999999995</v>
      </c>
      <c r="G116" s="72">
        <f t="shared" si="25"/>
        <v>12.066666666666666</v>
      </c>
      <c r="H116" s="66">
        <f>(PMB!H116+Durban!H116+RBay!H116)/3</f>
        <v>7</v>
      </c>
      <c r="I116" s="67">
        <f t="shared" si="26"/>
        <v>16.666666666666664</v>
      </c>
      <c r="J116" s="61"/>
      <c r="K116" s="63"/>
    </row>
    <row r="117" spans="1:11">
      <c r="A117" s="4">
        <v>7</v>
      </c>
      <c r="B117" s="114">
        <f>(PMB!B117+RBay!B117)/2</f>
        <v>12.95</v>
      </c>
      <c r="C117" s="119">
        <f t="shared" si="24"/>
        <v>21.8</v>
      </c>
      <c r="D117" s="76">
        <f>(PMB!D117+RBay!D117)/2</f>
        <v>6.35</v>
      </c>
      <c r="E117" s="77">
        <f t="shared" si="25"/>
        <v>19.149999999999999</v>
      </c>
      <c r="F117" s="71">
        <f>(PMB!F117+Durban!F117+RBay!F117)/3</f>
        <v>8.1333333333333329</v>
      </c>
      <c r="G117" s="72">
        <f t="shared" si="25"/>
        <v>20.2</v>
      </c>
      <c r="H117" s="66">
        <f>(PMB!H117+Durban!H117+RBay!H117)/3</f>
        <v>13.333333333333334</v>
      </c>
      <c r="I117" s="67">
        <f t="shared" si="26"/>
        <v>30</v>
      </c>
      <c r="J117" s="61"/>
      <c r="K117" s="63"/>
    </row>
    <row r="118" spans="1:11">
      <c r="A118" s="4">
        <v>8</v>
      </c>
      <c r="B118" s="114">
        <f>(PMB!B118+RBay!B118)/2</f>
        <v>28.4</v>
      </c>
      <c r="C118" s="119">
        <f t="shared" si="24"/>
        <v>50.2</v>
      </c>
      <c r="D118" s="76">
        <f>(PMB!D118+RBay!D118)/2</f>
        <v>21.4</v>
      </c>
      <c r="E118" s="77">
        <f t="shared" si="25"/>
        <v>40.549999999999997</v>
      </c>
      <c r="F118" s="71">
        <f>(PMB!F118+Durban!F118+RBay!F118)/3</f>
        <v>19.766666666666666</v>
      </c>
      <c r="G118" s="94">
        <f t="shared" si="25"/>
        <v>39.966666666666669</v>
      </c>
      <c r="H118" s="66">
        <f>(PMB!H118+Durban!H118+RBay!H118)/3</f>
        <v>24.666666666666668</v>
      </c>
      <c r="I118" s="91">
        <f t="shared" si="26"/>
        <v>54.666666666666671</v>
      </c>
      <c r="J118" s="61"/>
      <c r="K118" s="63"/>
    </row>
    <row r="119" spans="1:11">
      <c r="A119" s="4">
        <v>9</v>
      </c>
      <c r="B119" s="114">
        <f>(PMB!B119+RBay!B119)/2</f>
        <v>36.9</v>
      </c>
      <c r="C119" s="120">
        <f t="shared" si="24"/>
        <v>87.1</v>
      </c>
      <c r="D119" s="76">
        <f>(PMB!D119+RBay!D119)/2</f>
        <v>22.2</v>
      </c>
      <c r="E119" s="95">
        <f t="shared" si="25"/>
        <v>62.75</v>
      </c>
      <c r="F119" s="71">
        <f>(PMB!F119+Durban!F119+RBay!F119)/3</f>
        <v>28.400000000000002</v>
      </c>
      <c r="G119" s="72">
        <f t="shared" si="25"/>
        <v>68.366666666666674</v>
      </c>
      <c r="H119" s="66">
        <f>(PMB!H119+Durban!H119+RBay!H119)/3</f>
        <v>20</v>
      </c>
      <c r="I119" s="67">
        <f t="shared" si="26"/>
        <v>74.666666666666671</v>
      </c>
      <c r="J119" s="61"/>
      <c r="K119" s="63"/>
    </row>
    <row r="120" spans="1:11">
      <c r="A120" s="4">
        <v>10</v>
      </c>
      <c r="B120" s="114">
        <f>(PMB!B120+RBay!B120)/2</f>
        <v>12.95</v>
      </c>
      <c r="C120" s="119">
        <f t="shared" si="24"/>
        <v>100.05</v>
      </c>
      <c r="D120" s="76">
        <f>(PMB!D120+RBay!D120)/2</f>
        <v>37.299999999999997</v>
      </c>
      <c r="E120" s="77">
        <f t="shared" si="25"/>
        <v>100.05</v>
      </c>
      <c r="F120" s="71">
        <f>(PMB!F120+Durban!F120+RBay!F120)/3</f>
        <v>31.599999999999998</v>
      </c>
      <c r="G120" s="72">
        <f t="shared" si="25"/>
        <v>99.966666666666669</v>
      </c>
      <c r="H120" s="66">
        <f>(PMB!H120+Durban!H120+RBay!H120)/3</f>
        <v>25.666666666666668</v>
      </c>
      <c r="I120" s="67">
        <f t="shared" si="26"/>
        <v>100.33333333333334</v>
      </c>
      <c r="J120" s="61"/>
      <c r="K120" s="63"/>
    </row>
    <row r="121" spans="1:11">
      <c r="A121" s="3"/>
      <c r="B121" s="114"/>
      <c r="C121" s="121"/>
      <c r="D121" s="76"/>
      <c r="E121" s="78"/>
      <c r="F121" s="71"/>
      <c r="G121" s="73"/>
      <c r="H121" s="66"/>
      <c r="I121" s="68"/>
      <c r="J121" s="61"/>
      <c r="K121" s="63"/>
    </row>
    <row r="122" spans="1:11" ht="25.5">
      <c r="A122" s="5" t="s">
        <v>56</v>
      </c>
      <c r="B122" s="114"/>
      <c r="C122" s="121"/>
      <c r="D122" s="76"/>
      <c r="E122" s="78"/>
      <c r="F122" s="71"/>
      <c r="G122" s="73"/>
      <c r="H122" s="66"/>
      <c r="I122" s="68"/>
      <c r="J122" s="61"/>
      <c r="K122" s="63"/>
    </row>
    <row r="123" spans="1:11">
      <c r="A123" s="4">
        <v>1</v>
      </c>
      <c r="B123" s="114">
        <f>(PMB!B123+RBay!B123)/2</f>
        <v>5.9</v>
      </c>
      <c r="C123" s="119">
        <f>B123</f>
        <v>5.9</v>
      </c>
      <c r="D123" s="76">
        <f>(PMB!D123+RBay!D123)/2</f>
        <v>2.4</v>
      </c>
      <c r="E123" s="77">
        <f>D123</f>
        <v>2.4</v>
      </c>
      <c r="F123" s="71">
        <f>(PMB!F123+Durban!F123+RBay!F123)/3</f>
        <v>4.1333333333333329</v>
      </c>
      <c r="G123" s="72">
        <f>F123</f>
        <v>4.1333333333333329</v>
      </c>
      <c r="H123" s="66">
        <f>(PMB!H123+Durban!H123+RBay!H123)/3</f>
        <v>1.3333333333333333</v>
      </c>
      <c r="I123" s="67">
        <f>H123</f>
        <v>1.3333333333333333</v>
      </c>
      <c r="J123" s="61"/>
      <c r="K123" s="63"/>
    </row>
    <row r="124" spans="1:11">
      <c r="A124" s="4">
        <v>2</v>
      </c>
      <c r="B124" s="114">
        <f>(PMB!B124+RBay!B124)/2</f>
        <v>2.95</v>
      </c>
      <c r="C124" s="119">
        <f>C123+B124</f>
        <v>8.8500000000000014</v>
      </c>
      <c r="D124" s="76">
        <f>(PMB!D124+RBay!D124)/2</f>
        <v>2.4</v>
      </c>
      <c r="E124" s="77">
        <f>E123+D124</f>
        <v>4.8</v>
      </c>
      <c r="F124" s="71">
        <f>(PMB!F124+Durban!F124+RBay!F124)/3</f>
        <v>6.6333333333333329</v>
      </c>
      <c r="G124" s="72">
        <f>G123+F124</f>
        <v>10.766666666666666</v>
      </c>
      <c r="H124" s="66">
        <f>(PMB!H124+Durban!H124+RBay!H124)/3</f>
        <v>3.6666666666666665</v>
      </c>
      <c r="I124" s="67">
        <f>I123+H124</f>
        <v>5</v>
      </c>
      <c r="J124" s="61"/>
      <c r="K124" s="63"/>
    </row>
    <row r="125" spans="1:11">
      <c r="A125" s="4">
        <v>3</v>
      </c>
      <c r="B125" s="114">
        <f>(PMB!B125+RBay!B125)/2</f>
        <v>2.95</v>
      </c>
      <c r="C125" s="119">
        <f t="shared" ref="C125:C132" si="27">C124+B125</f>
        <v>11.8</v>
      </c>
      <c r="D125" s="76">
        <f>(PMB!D125+RBay!D125)/2</f>
        <v>7.15</v>
      </c>
      <c r="E125" s="77">
        <f t="shared" ref="E125:G132" si="28">E124+D125</f>
        <v>11.95</v>
      </c>
      <c r="F125" s="71">
        <f>(PMB!F125+Durban!F125+RBay!F125)/3</f>
        <v>5.3666666666666671</v>
      </c>
      <c r="G125" s="72">
        <f t="shared" si="28"/>
        <v>16.133333333333333</v>
      </c>
      <c r="H125" s="66">
        <f>(PMB!H125+Durban!H125+RBay!H125)/3</f>
        <v>6.333333333333333</v>
      </c>
      <c r="I125" s="67">
        <f t="shared" ref="I125:I132" si="29">I124+H125</f>
        <v>11.333333333333332</v>
      </c>
      <c r="J125" s="61"/>
      <c r="K125" s="63"/>
    </row>
    <row r="126" spans="1:11">
      <c r="A126" s="4">
        <v>4</v>
      </c>
      <c r="B126" s="114">
        <f>(PMB!B126+RBay!B126)/2</f>
        <v>15.1</v>
      </c>
      <c r="C126" s="119">
        <f t="shared" si="27"/>
        <v>26.9</v>
      </c>
      <c r="D126" s="76">
        <f>(PMB!D126+RBay!D126)/2</f>
        <v>4</v>
      </c>
      <c r="E126" s="77">
        <f t="shared" si="28"/>
        <v>15.95</v>
      </c>
      <c r="F126" s="71">
        <f>(PMB!F126+Durban!F126+RBay!F126)/3</f>
        <v>4</v>
      </c>
      <c r="G126" s="72">
        <f t="shared" si="28"/>
        <v>20.133333333333333</v>
      </c>
      <c r="H126" s="66">
        <f>(PMB!H126+Durban!H126+RBay!H126)/3</f>
        <v>7.333333333333333</v>
      </c>
      <c r="I126" s="67">
        <f t="shared" si="29"/>
        <v>18.666666666666664</v>
      </c>
      <c r="J126" s="61"/>
      <c r="K126" s="63"/>
    </row>
    <row r="127" spans="1:11">
      <c r="A127" s="4">
        <v>5</v>
      </c>
      <c r="B127" s="114">
        <f>(PMB!B127+RBay!B127)/2</f>
        <v>18.399999999999999</v>
      </c>
      <c r="C127" s="119">
        <f t="shared" si="27"/>
        <v>45.3</v>
      </c>
      <c r="D127" s="76">
        <f>(PMB!D127+RBay!D127)/2</f>
        <v>9.5500000000000007</v>
      </c>
      <c r="E127" s="77">
        <f t="shared" si="28"/>
        <v>25.5</v>
      </c>
      <c r="F127" s="71">
        <f>(PMB!F127+Durban!F127+RBay!F127)/3</f>
        <v>7.6333333333333329</v>
      </c>
      <c r="G127" s="72">
        <f t="shared" si="28"/>
        <v>27.766666666666666</v>
      </c>
      <c r="H127" s="66">
        <f>(PMB!H127+Durban!H127+RBay!H127)/3</f>
        <v>8.3333333333333339</v>
      </c>
      <c r="I127" s="67">
        <f t="shared" si="29"/>
        <v>27</v>
      </c>
      <c r="J127" s="61"/>
      <c r="K127" s="63"/>
    </row>
    <row r="128" spans="1:11">
      <c r="A128" s="4">
        <v>6</v>
      </c>
      <c r="B128" s="114">
        <f>(PMB!B128+RBay!B128)/2</f>
        <v>9.6000000000000014</v>
      </c>
      <c r="C128" s="119">
        <f t="shared" si="27"/>
        <v>54.9</v>
      </c>
      <c r="D128" s="76">
        <f>(PMB!D128+RBay!D128)/2</f>
        <v>15.05</v>
      </c>
      <c r="E128" s="77">
        <f t="shared" si="28"/>
        <v>40.549999999999997</v>
      </c>
      <c r="F128" s="71">
        <f>(PMB!F128+Durban!F128+RBay!F128)/3</f>
        <v>8.4333333333333318</v>
      </c>
      <c r="G128" s="72">
        <f t="shared" si="28"/>
        <v>36.199999999999996</v>
      </c>
      <c r="H128" s="66">
        <f>(PMB!H128+Durban!H128+RBay!H128)/3</f>
        <v>12</v>
      </c>
      <c r="I128" s="67">
        <f t="shared" si="29"/>
        <v>39</v>
      </c>
      <c r="J128" s="61"/>
      <c r="K128" s="63"/>
    </row>
    <row r="129" spans="1:11">
      <c r="A129" s="4">
        <v>7</v>
      </c>
      <c r="B129" s="114">
        <f>(PMB!B129+RBay!B129)/2</f>
        <v>9.25</v>
      </c>
      <c r="C129" s="120">
        <f t="shared" si="27"/>
        <v>64.150000000000006</v>
      </c>
      <c r="D129" s="76">
        <f>(PMB!D129+RBay!D129)/2</f>
        <v>20.65</v>
      </c>
      <c r="E129" s="95">
        <f t="shared" si="28"/>
        <v>61.199999999999996</v>
      </c>
      <c r="F129" s="71">
        <f>(PMB!F129+Durban!F129+RBay!F129)/3</f>
        <v>14.666666666666666</v>
      </c>
      <c r="G129" s="94">
        <f t="shared" si="28"/>
        <v>50.86666666666666</v>
      </c>
      <c r="H129" s="66">
        <f>(PMB!H129+Durban!H129+RBay!H129)/3</f>
        <v>14.333333333333334</v>
      </c>
      <c r="I129" s="91">
        <f t="shared" si="29"/>
        <v>53.333333333333336</v>
      </c>
      <c r="J129" s="61"/>
      <c r="K129" s="63"/>
    </row>
    <row r="130" spans="1:11">
      <c r="A130" s="4">
        <v>8</v>
      </c>
      <c r="B130" s="114">
        <f>(PMB!B130+RBay!B130)/2</f>
        <v>10</v>
      </c>
      <c r="C130" s="119">
        <f t="shared" si="27"/>
        <v>74.150000000000006</v>
      </c>
      <c r="D130" s="76">
        <f>(PMB!D130+RBay!D130)/2</f>
        <v>15.85</v>
      </c>
      <c r="E130" s="77">
        <f t="shared" si="28"/>
        <v>77.05</v>
      </c>
      <c r="F130" s="71">
        <f>(PMB!F130+Durban!F130+RBay!F130)/3</f>
        <v>20.133333333333336</v>
      </c>
      <c r="G130" s="72">
        <f t="shared" si="28"/>
        <v>71</v>
      </c>
      <c r="H130" s="66">
        <f>(PMB!H130+Durban!H130+RBay!H130)/3</f>
        <v>18.333333333333332</v>
      </c>
      <c r="I130" s="67">
        <f t="shared" si="29"/>
        <v>71.666666666666671</v>
      </c>
      <c r="J130" s="61"/>
      <c r="K130" s="63"/>
    </row>
    <row r="131" spans="1:11">
      <c r="A131" s="4">
        <v>9</v>
      </c>
      <c r="B131" s="114">
        <f>(PMB!B131+RBay!B131)/2</f>
        <v>19.25</v>
      </c>
      <c r="C131" s="119">
        <f t="shared" si="27"/>
        <v>93.4</v>
      </c>
      <c r="D131" s="76">
        <f>(PMB!D131+RBay!D131)/2</f>
        <v>7.9499999999999993</v>
      </c>
      <c r="E131" s="77">
        <f t="shared" si="28"/>
        <v>85</v>
      </c>
      <c r="F131" s="71">
        <f>(PMB!F131+Durban!F131+RBay!F131)/3</f>
        <v>15.366666666666667</v>
      </c>
      <c r="G131" s="72">
        <f t="shared" si="28"/>
        <v>86.366666666666674</v>
      </c>
      <c r="H131" s="66">
        <f>(PMB!H131+Durban!H131+RBay!H131)/3</f>
        <v>18.333333333333332</v>
      </c>
      <c r="I131" s="67">
        <f t="shared" si="29"/>
        <v>90</v>
      </c>
      <c r="J131" s="61"/>
      <c r="K131" s="63"/>
    </row>
    <row r="132" spans="1:11">
      <c r="A132" s="4">
        <v>10</v>
      </c>
      <c r="B132" s="114">
        <f>(PMB!B132+RBay!B132)/2</f>
        <v>6.65</v>
      </c>
      <c r="C132" s="119">
        <f t="shared" si="27"/>
        <v>100.05000000000001</v>
      </c>
      <c r="D132" s="76">
        <f>(PMB!D132+RBay!D132)/2</f>
        <v>15.05</v>
      </c>
      <c r="E132" s="77">
        <f t="shared" si="28"/>
        <v>100.05</v>
      </c>
      <c r="F132" s="71">
        <f>(PMB!F132+Durban!F132+RBay!F132)/3</f>
        <v>13.666666666666666</v>
      </c>
      <c r="G132" s="72">
        <f t="shared" si="28"/>
        <v>100.03333333333335</v>
      </c>
      <c r="H132" s="66">
        <f>(PMB!H132+Durban!H132+RBay!H132)/3</f>
        <v>18.666666666666668</v>
      </c>
      <c r="I132" s="67">
        <f t="shared" si="29"/>
        <v>108.66666666666667</v>
      </c>
      <c r="J132" s="61"/>
      <c r="K132" s="63"/>
    </row>
    <row r="133" spans="1:11">
      <c r="A133" s="3"/>
      <c r="B133" s="114"/>
      <c r="C133" s="121"/>
      <c r="D133" s="76"/>
      <c r="E133" s="78"/>
      <c r="F133" s="71"/>
      <c r="G133" s="73"/>
      <c r="H133" s="66"/>
      <c r="I133" s="68"/>
      <c r="J133" s="61"/>
      <c r="K133" s="63"/>
    </row>
    <row r="134" spans="1:11" ht="25.5">
      <c r="A134" s="5" t="s">
        <v>94</v>
      </c>
      <c r="B134" s="114"/>
      <c r="C134" s="121"/>
      <c r="D134" s="76"/>
      <c r="E134" s="78"/>
      <c r="F134" s="71"/>
      <c r="G134" s="73"/>
      <c r="H134" s="66"/>
      <c r="I134" s="68"/>
      <c r="J134" s="61"/>
      <c r="K134" s="63"/>
    </row>
    <row r="135" spans="1:11">
      <c r="A135" s="4">
        <v>1</v>
      </c>
      <c r="B135" s="114">
        <f>(PMB!B135+RBay!B135)/2</f>
        <v>28.049999999999997</v>
      </c>
      <c r="C135" s="119">
        <f>B135</f>
        <v>28.049999999999997</v>
      </c>
      <c r="D135" s="76">
        <f>(PMB!D135+RBay!D135)/2</f>
        <v>23</v>
      </c>
      <c r="E135" s="77">
        <f>D135</f>
        <v>23</v>
      </c>
      <c r="F135" s="71">
        <f>(PMB!F135+Durban!F135+RBay!F135)/3</f>
        <v>24.2</v>
      </c>
      <c r="G135" s="72">
        <f>F135</f>
        <v>24.2</v>
      </c>
      <c r="H135" s="66">
        <f>(PMB!H135+Durban!H135+RBay!H135)/3</f>
        <v>23</v>
      </c>
      <c r="I135" s="67">
        <f>H135</f>
        <v>23</v>
      </c>
      <c r="J135" s="61">
        <f>(PMB!J135+Durban!J135+RBay!J135)/3</f>
        <v>20.372413793103448</v>
      </c>
      <c r="K135" s="62">
        <f>J135</f>
        <v>20.372413793103448</v>
      </c>
    </row>
    <row r="136" spans="1:11">
      <c r="A136" s="4">
        <v>2</v>
      </c>
      <c r="B136" s="114">
        <f>(PMB!B136+RBay!B136)/2</f>
        <v>18.399999999999999</v>
      </c>
      <c r="C136" s="119">
        <f>C135+B136</f>
        <v>46.449999999999996</v>
      </c>
      <c r="D136" s="76">
        <f>(PMB!D136+RBay!D136)/2</f>
        <v>10.3</v>
      </c>
      <c r="E136" s="77">
        <f>E135+D136</f>
        <v>33.299999999999997</v>
      </c>
      <c r="F136" s="71">
        <f>(PMB!F136+Durban!F136+RBay!F136)/3</f>
        <v>8.3666666666666671</v>
      </c>
      <c r="G136" s="72">
        <f>G135+F136</f>
        <v>32.566666666666663</v>
      </c>
      <c r="H136" s="66">
        <f>(PMB!H136+Durban!H136+RBay!H136)/3</f>
        <v>12.333333333333334</v>
      </c>
      <c r="I136" s="67">
        <f>I135+H136</f>
        <v>35.333333333333336</v>
      </c>
      <c r="J136" s="61">
        <f>(PMB!J136+Durban!J136+RBay!J136)/3</f>
        <v>7.5524137931034483</v>
      </c>
      <c r="K136" s="62">
        <f>K135+J136</f>
        <v>27.924827586206895</v>
      </c>
    </row>
    <row r="137" spans="1:11">
      <c r="A137" s="4">
        <v>3</v>
      </c>
      <c r="B137" s="114">
        <f>(PMB!B137+RBay!B137)/2</f>
        <v>6.3000000000000007</v>
      </c>
      <c r="C137" s="119">
        <f t="shared" ref="C137:C144" si="30">C136+B137</f>
        <v>52.75</v>
      </c>
      <c r="D137" s="76">
        <f>(PMB!D137+RBay!D137)/2</f>
        <v>9.5500000000000007</v>
      </c>
      <c r="E137" s="77">
        <f t="shared" ref="E137:G144" si="31">E136+D137</f>
        <v>42.849999999999994</v>
      </c>
      <c r="F137" s="71">
        <f>(PMB!F137+Durban!F137+RBay!F137)/3</f>
        <v>7.9666666666666659</v>
      </c>
      <c r="G137" s="72">
        <f t="shared" si="31"/>
        <v>40.533333333333331</v>
      </c>
      <c r="H137" s="66">
        <f>(PMB!H137+Durban!H137+RBay!H137)/3</f>
        <v>11.333333333333334</v>
      </c>
      <c r="I137" s="91">
        <f t="shared" ref="I137:I144" si="32">I136+H137</f>
        <v>46.666666666666671</v>
      </c>
      <c r="J137" s="61">
        <f>(PMB!J137+Durban!J137+RBay!J137)/3</f>
        <v>10.380229885057473</v>
      </c>
      <c r="K137" s="62">
        <f t="shared" ref="K137:K144" si="33">K136+J137</f>
        <v>38.305057471264369</v>
      </c>
    </row>
    <row r="138" spans="1:11">
      <c r="A138" s="4">
        <v>4</v>
      </c>
      <c r="B138" s="114">
        <f>(PMB!B138+RBay!B138)/2</f>
        <v>12.55</v>
      </c>
      <c r="C138" s="120">
        <f t="shared" si="30"/>
        <v>65.3</v>
      </c>
      <c r="D138" s="76">
        <f>(PMB!D138+RBay!D138)/2</f>
        <v>3.15</v>
      </c>
      <c r="E138" s="95">
        <f t="shared" si="31"/>
        <v>45.999999999999993</v>
      </c>
      <c r="F138" s="71">
        <f>(PMB!F138+Durban!F138+RBay!F138)/3</f>
        <v>9.9333333333333318</v>
      </c>
      <c r="G138" s="94">
        <f t="shared" si="31"/>
        <v>50.466666666666661</v>
      </c>
      <c r="H138" s="66">
        <f>(PMB!H138+Durban!H138+RBay!H138)/3</f>
        <v>10.333333333333334</v>
      </c>
      <c r="I138" s="67">
        <f t="shared" si="32"/>
        <v>57.000000000000007</v>
      </c>
      <c r="J138" s="61">
        <f>(PMB!J138+Durban!J138+RBay!J138)/3</f>
        <v>4.104137931034483</v>
      </c>
      <c r="K138" s="62">
        <f t="shared" si="33"/>
        <v>42.409195402298849</v>
      </c>
    </row>
    <row r="139" spans="1:11">
      <c r="A139" s="4">
        <v>5</v>
      </c>
      <c r="B139" s="114">
        <f>(PMB!B139+RBay!B139)/2</f>
        <v>6.65</v>
      </c>
      <c r="C139" s="119">
        <f t="shared" si="30"/>
        <v>71.95</v>
      </c>
      <c r="D139" s="76">
        <f>(PMB!D139+RBay!D139)/2</f>
        <v>19.850000000000001</v>
      </c>
      <c r="E139" s="77">
        <f t="shared" si="31"/>
        <v>65.849999999999994</v>
      </c>
      <c r="F139" s="71">
        <f>(PMB!F139+Durban!F139+RBay!F139)/3</f>
        <v>9.5</v>
      </c>
      <c r="G139" s="72">
        <f t="shared" si="31"/>
        <v>59.966666666666661</v>
      </c>
      <c r="H139" s="66">
        <f>(PMB!H139+Durban!H139+RBay!H139)/3</f>
        <v>5.333333333333333</v>
      </c>
      <c r="I139" s="67">
        <f t="shared" si="32"/>
        <v>62.333333333333343</v>
      </c>
      <c r="J139" s="61">
        <f>(PMB!J139+Durban!J139+RBay!J139)/3</f>
        <v>13.994137931034482</v>
      </c>
      <c r="K139" s="90">
        <f t="shared" si="33"/>
        <v>56.403333333333329</v>
      </c>
    </row>
    <row r="140" spans="1:11">
      <c r="A140" s="4">
        <v>6</v>
      </c>
      <c r="B140" s="114">
        <f>(PMB!B140+RBay!B140)/2</f>
        <v>12.15</v>
      </c>
      <c r="C140" s="119">
        <f t="shared" si="30"/>
        <v>84.100000000000009</v>
      </c>
      <c r="D140" s="76">
        <f>(PMB!D140+RBay!D140)/2</f>
        <v>8.75</v>
      </c>
      <c r="E140" s="77">
        <f t="shared" si="31"/>
        <v>74.599999999999994</v>
      </c>
      <c r="F140" s="71">
        <f>(PMB!F140+Durban!F140+RBay!F140)/3</f>
        <v>7.0333333333333341</v>
      </c>
      <c r="G140" s="72">
        <f t="shared" si="31"/>
        <v>67</v>
      </c>
      <c r="H140" s="66">
        <f>(PMB!H140+Durban!H140+RBay!H140)/3</f>
        <v>13</v>
      </c>
      <c r="I140" s="67">
        <f t="shared" si="32"/>
        <v>75.333333333333343</v>
      </c>
      <c r="J140" s="61">
        <f>(PMB!J140+Durban!J140+RBay!J140)/3</f>
        <v>2.2988505747126435</v>
      </c>
      <c r="K140" s="62">
        <f t="shared" si="33"/>
        <v>58.702183908045974</v>
      </c>
    </row>
    <row r="141" spans="1:11">
      <c r="A141" s="4">
        <v>7</v>
      </c>
      <c r="B141" s="114">
        <f>(PMB!B141+RBay!B141)/2</f>
        <v>0</v>
      </c>
      <c r="C141" s="119">
        <f t="shared" si="30"/>
        <v>84.100000000000009</v>
      </c>
      <c r="D141" s="76">
        <f>(PMB!D141+RBay!D141)/2</f>
        <v>6.35</v>
      </c>
      <c r="E141" s="77">
        <f t="shared" si="31"/>
        <v>80.949999999999989</v>
      </c>
      <c r="F141" s="71">
        <f>(PMB!F141+Durban!F141+RBay!F141)/3</f>
        <v>9.6999999999999993</v>
      </c>
      <c r="G141" s="72">
        <f t="shared" si="31"/>
        <v>76.7</v>
      </c>
      <c r="H141" s="66">
        <f>(PMB!H141+Durban!H141+RBay!H141)/3</f>
        <v>8.6666666666666661</v>
      </c>
      <c r="I141" s="67">
        <f t="shared" si="32"/>
        <v>84.000000000000014</v>
      </c>
      <c r="J141" s="61">
        <f>(PMB!J141+Durban!J141+RBay!J141)/3</f>
        <v>6.4029885057471256</v>
      </c>
      <c r="K141" s="62">
        <f t="shared" si="33"/>
        <v>65.105172413793099</v>
      </c>
    </row>
    <row r="142" spans="1:11">
      <c r="A142" s="4">
        <v>8</v>
      </c>
      <c r="B142" s="114">
        <f>(PMB!B142+RBay!B142)/2</f>
        <v>6.65</v>
      </c>
      <c r="C142" s="119">
        <f t="shared" si="30"/>
        <v>90.750000000000014</v>
      </c>
      <c r="D142" s="76">
        <f>(PMB!D142+RBay!D142)/2</f>
        <v>5.55</v>
      </c>
      <c r="E142" s="77">
        <f t="shared" si="31"/>
        <v>86.499999999999986</v>
      </c>
      <c r="F142" s="71">
        <f>(PMB!F142+Durban!F142+RBay!F142)/3</f>
        <v>6.166666666666667</v>
      </c>
      <c r="G142" s="72">
        <f t="shared" si="31"/>
        <v>82.866666666666674</v>
      </c>
      <c r="H142" s="66">
        <f>(PMB!H142+Durban!H142+RBay!H142)/3</f>
        <v>3.3333333333333335</v>
      </c>
      <c r="I142" s="67">
        <f t="shared" si="32"/>
        <v>87.333333333333343</v>
      </c>
      <c r="J142" s="61">
        <f>(PMB!J142+Durban!J142+RBay!J142)/3</f>
        <v>11.349655172413792</v>
      </c>
      <c r="K142" s="62">
        <f t="shared" si="33"/>
        <v>76.454827586206889</v>
      </c>
    </row>
    <row r="143" spans="1:11">
      <c r="A143" s="4">
        <v>9</v>
      </c>
      <c r="B143" s="114">
        <f>(PMB!B143+RBay!B143)/2</f>
        <v>2.95</v>
      </c>
      <c r="C143" s="119">
        <f t="shared" si="30"/>
        <v>93.700000000000017</v>
      </c>
      <c r="D143" s="76">
        <f>(PMB!D143+RBay!D143)/2</f>
        <v>7.15</v>
      </c>
      <c r="E143" s="77">
        <f t="shared" si="31"/>
        <v>93.649999999999991</v>
      </c>
      <c r="F143" s="71">
        <f>(PMB!F143+Durban!F143+RBay!F143)/3</f>
        <v>8.7000000000000011</v>
      </c>
      <c r="G143" s="72">
        <f t="shared" si="31"/>
        <v>91.566666666666677</v>
      </c>
      <c r="H143" s="66">
        <f>(PMB!H143+Durban!H143+RBay!H143)/3</f>
        <v>8</v>
      </c>
      <c r="I143" s="67">
        <f t="shared" si="32"/>
        <v>95.333333333333343</v>
      </c>
      <c r="J143" s="61">
        <f>(PMB!J143+Durban!J143+RBay!J143)/3</f>
        <v>8.4760919540229889</v>
      </c>
      <c r="K143" s="62">
        <f t="shared" si="33"/>
        <v>84.93091954022988</v>
      </c>
    </row>
    <row r="144" spans="1:11">
      <c r="A144" s="4">
        <v>10</v>
      </c>
      <c r="B144" s="114">
        <f>(PMB!B144+RBay!B144)/2</f>
        <v>6.3000000000000007</v>
      </c>
      <c r="C144" s="119">
        <f t="shared" si="30"/>
        <v>100.00000000000001</v>
      </c>
      <c r="D144" s="76">
        <f>(PMB!D144+RBay!D144)/2</f>
        <v>6.35</v>
      </c>
      <c r="E144" s="77">
        <f t="shared" si="31"/>
        <v>99.999999999999986</v>
      </c>
      <c r="F144" s="71">
        <f>(PMB!F144+Durban!F144+RBay!F144)/3</f>
        <v>8.4666666666666668</v>
      </c>
      <c r="G144" s="72">
        <f t="shared" si="31"/>
        <v>100.03333333333335</v>
      </c>
      <c r="H144" s="66">
        <f>(PMB!H144+Durban!H144+RBay!H144)/3</f>
        <v>5.666666666666667</v>
      </c>
      <c r="I144" s="67">
        <f t="shared" si="32"/>
        <v>101.00000000000001</v>
      </c>
      <c r="J144" s="61">
        <f>(PMB!J144+Durban!J144+RBay!J144)/3</f>
        <v>15.062413793103447</v>
      </c>
      <c r="K144" s="62">
        <f t="shared" si="33"/>
        <v>99.993333333333325</v>
      </c>
    </row>
    <row r="145" spans="1:11">
      <c r="A145" s="3"/>
      <c r="B145" s="114"/>
      <c r="C145" s="121"/>
      <c r="D145" s="76"/>
      <c r="E145" s="78"/>
      <c r="F145" s="71"/>
      <c r="G145" s="73"/>
      <c r="H145" s="66"/>
      <c r="I145" s="68"/>
      <c r="J145" s="61"/>
      <c r="K145" s="63"/>
    </row>
    <row r="146" spans="1:11" ht="25.5">
      <c r="A146" s="5" t="s">
        <v>57</v>
      </c>
      <c r="B146" s="114"/>
      <c r="C146" s="121"/>
      <c r="D146" s="76"/>
      <c r="E146" s="78"/>
      <c r="F146" s="71"/>
      <c r="G146" s="73"/>
      <c r="H146" s="66"/>
      <c r="I146" s="68"/>
      <c r="J146" s="61"/>
      <c r="K146" s="63"/>
    </row>
    <row r="147" spans="1:11">
      <c r="A147" s="4">
        <v>1</v>
      </c>
      <c r="B147" s="114">
        <f>(PMB!B147+RBay!B147)/2</f>
        <v>0</v>
      </c>
      <c r="C147" s="119">
        <f>B147</f>
        <v>0</v>
      </c>
      <c r="D147" s="76">
        <f>(PMB!D147+RBay!D147)/2</f>
        <v>4</v>
      </c>
      <c r="E147" s="77">
        <f>D147</f>
        <v>4</v>
      </c>
      <c r="F147" s="71">
        <f>(PMB!F147+Durban!F147+RBay!F147)/3</f>
        <v>0</v>
      </c>
      <c r="G147" s="72">
        <f>F147</f>
        <v>0</v>
      </c>
      <c r="H147" s="66">
        <f>(PMB!H147+Durban!H147+RBay!H147)/3</f>
        <v>3</v>
      </c>
      <c r="I147" s="67">
        <f>H147</f>
        <v>3</v>
      </c>
      <c r="J147" s="61">
        <f>(PMB!J147+Durban!J147+RBay!J147)/3</f>
        <v>2.9547126436781608</v>
      </c>
      <c r="K147" s="62">
        <f>J147</f>
        <v>2.9547126436781608</v>
      </c>
    </row>
    <row r="148" spans="1:11">
      <c r="A148" s="4">
        <v>2</v>
      </c>
      <c r="B148" s="114">
        <f>(PMB!B148+RBay!B148)/2</f>
        <v>6.3000000000000007</v>
      </c>
      <c r="C148" s="119">
        <f>C147+B148</f>
        <v>6.3000000000000007</v>
      </c>
      <c r="D148" s="76">
        <f>(PMB!D148+RBay!D148)/2</f>
        <v>0.8</v>
      </c>
      <c r="E148" s="77">
        <f>E147+D148</f>
        <v>4.8</v>
      </c>
      <c r="F148" s="71">
        <f>(PMB!F148+Durban!F148+RBay!F148)/3</f>
        <v>1.8666666666666665</v>
      </c>
      <c r="G148" s="72">
        <f>G147+F148</f>
        <v>1.8666666666666665</v>
      </c>
      <c r="H148" s="66">
        <f>(PMB!H148+Durban!H148+RBay!H148)/3</f>
        <v>1</v>
      </c>
      <c r="I148" s="67">
        <f>I147+H148</f>
        <v>4</v>
      </c>
      <c r="J148" s="61">
        <f>(PMB!J148+Durban!J148+RBay!J148)/3</f>
        <v>1.1494252873563218</v>
      </c>
      <c r="K148" s="62">
        <f>K147+J148</f>
        <v>4.104137931034483</v>
      </c>
    </row>
    <row r="149" spans="1:11">
      <c r="A149" s="4">
        <v>3</v>
      </c>
      <c r="B149" s="114">
        <f>(PMB!B149+RBay!B149)/2</f>
        <v>6.3000000000000007</v>
      </c>
      <c r="C149" s="119">
        <f t="shared" ref="C149:C156" si="34">C148+B149</f>
        <v>12.600000000000001</v>
      </c>
      <c r="D149" s="76">
        <f>(PMB!D149+RBay!D149)/2</f>
        <v>6.35</v>
      </c>
      <c r="E149" s="77">
        <f t="shared" ref="E149:G156" si="35">E148+D149</f>
        <v>11.149999999999999</v>
      </c>
      <c r="F149" s="71">
        <f>(PMB!F149+Durban!F149+RBay!F149)/3</f>
        <v>1.4333333333333333</v>
      </c>
      <c r="G149" s="72">
        <f t="shared" si="35"/>
        <v>3.3</v>
      </c>
      <c r="H149" s="66">
        <f>(PMB!H149+Durban!H149+RBay!H149)/3</f>
        <v>1.3333333333333333</v>
      </c>
      <c r="I149" s="67">
        <f t="shared" ref="I149:I156" si="36">I148+H149</f>
        <v>5.333333333333333</v>
      </c>
      <c r="J149" s="61">
        <f>(PMB!J149+Durban!J149+RBay!J149)/3</f>
        <v>3.5294252873563217</v>
      </c>
      <c r="K149" s="62">
        <f t="shared" ref="K149:K156" si="37">K148+J149</f>
        <v>7.6335632183908046</v>
      </c>
    </row>
    <row r="150" spans="1:11">
      <c r="A150" s="4">
        <v>4</v>
      </c>
      <c r="B150" s="114">
        <f>(PMB!B150+RBay!B150)/2</f>
        <v>2.95</v>
      </c>
      <c r="C150" s="119">
        <f t="shared" si="34"/>
        <v>15.55</v>
      </c>
      <c r="D150" s="76">
        <f>(PMB!D150+RBay!D150)/2</f>
        <v>3.15</v>
      </c>
      <c r="E150" s="77">
        <f t="shared" si="35"/>
        <v>14.299999999999999</v>
      </c>
      <c r="F150" s="71">
        <f>(PMB!F150+Durban!F150+RBay!F150)/3</f>
        <v>1.0666666666666667</v>
      </c>
      <c r="G150" s="72">
        <f t="shared" si="35"/>
        <v>4.3666666666666663</v>
      </c>
      <c r="H150" s="66">
        <f>(PMB!H150+Durban!H150+RBay!H150)/3</f>
        <v>6.666666666666667</v>
      </c>
      <c r="I150" s="67">
        <f t="shared" si="36"/>
        <v>12</v>
      </c>
      <c r="J150" s="61">
        <f>(PMB!J150+Durban!J150+RBay!J150)/3</f>
        <v>2.2988505747126435</v>
      </c>
      <c r="K150" s="62">
        <f t="shared" si="37"/>
        <v>9.9324137931034482</v>
      </c>
    </row>
    <row r="151" spans="1:11">
      <c r="A151" s="4">
        <v>5</v>
      </c>
      <c r="B151" s="114">
        <f>(PMB!B151+RBay!B151)/2</f>
        <v>8.8000000000000007</v>
      </c>
      <c r="C151" s="119">
        <f t="shared" si="34"/>
        <v>24.35</v>
      </c>
      <c r="D151" s="76">
        <f>(PMB!D151+RBay!D151)/2</f>
        <v>10.3</v>
      </c>
      <c r="E151" s="77">
        <f t="shared" si="35"/>
        <v>24.6</v>
      </c>
      <c r="F151" s="71">
        <f>(PMB!F151+Durban!F151+RBay!F151)/3</f>
        <v>7.7333333333333343</v>
      </c>
      <c r="G151" s="72">
        <f t="shared" si="35"/>
        <v>12.100000000000001</v>
      </c>
      <c r="H151" s="66">
        <f>(PMB!H151+Durban!H151+RBay!H151)/3</f>
        <v>13.666666666666666</v>
      </c>
      <c r="I151" s="67">
        <f t="shared" si="36"/>
        <v>25.666666666666664</v>
      </c>
      <c r="J151" s="61">
        <f>(PMB!J151+Durban!J151+RBay!J151)/3</f>
        <v>8.7863218390804594</v>
      </c>
      <c r="K151" s="62">
        <f t="shared" si="37"/>
        <v>18.718735632183908</v>
      </c>
    </row>
    <row r="152" spans="1:11">
      <c r="A152" s="4">
        <v>6</v>
      </c>
      <c r="B152" s="114">
        <f>(PMB!B152+RBay!B152)/2</f>
        <v>9.6000000000000014</v>
      </c>
      <c r="C152" s="119">
        <f t="shared" si="34"/>
        <v>33.950000000000003</v>
      </c>
      <c r="D152" s="76">
        <f>(PMB!D152+RBay!D152)/2</f>
        <v>2.4</v>
      </c>
      <c r="E152" s="77">
        <f t="shared" si="35"/>
        <v>27</v>
      </c>
      <c r="F152" s="71">
        <f>(PMB!F152+Durban!F152+RBay!F152)/3</f>
        <v>7.2333333333333343</v>
      </c>
      <c r="G152" s="72">
        <f t="shared" si="35"/>
        <v>19.333333333333336</v>
      </c>
      <c r="H152" s="66">
        <f>(PMB!H152+Durban!H152+RBay!H152)/3</f>
        <v>5.333333333333333</v>
      </c>
      <c r="I152" s="67">
        <f t="shared" si="36"/>
        <v>30.999999999999996</v>
      </c>
      <c r="J152" s="61">
        <f>(PMB!J152+Durban!J152+RBay!J152)/3</f>
        <v>8.2927586206896553</v>
      </c>
      <c r="K152" s="62">
        <f t="shared" si="37"/>
        <v>27.011494252873561</v>
      </c>
    </row>
    <row r="153" spans="1:11">
      <c r="A153" s="4">
        <v>7</v>
      </c>
      <c r="B153" s="114">
        <f>(PMB!B153+RBay!B153)/2</f>
        <v>10</v>
      </c>
      <c r="C153" s="119">
        <f t="shared" si="34"/>
        <v>43.95</v>
      </c>
      <c r="D153" s="76">
        <f>(PMB!D153+RBay!D153)/2</f>
        <v>13.5</v>
      </c>
      <c r="E153" s="77">
        <f t="shared" si="35"/>
        <v>40.5</v>
      </c>
      <c r="F153" s="71">
        <f>(PMB!F153+Durban!F153+RBay!F153)/3</f>
        <v>9.5</v>
      </c>
      <c r="G153" s="72">
        <f t="shared" si="35"/>
        <v>28.833333333333336</v>
      </c>
      <c r="H153" s="66">
        <f>(PMB!H153+Durban!H153+RBay!H153)/3</f>
        <v>9.3333333333333339</v>
      </c>
      <c r="I153" s="91">
        <f t="shared" si="36"/>
        <v>40.333333333333329</v>
      </c>
      <c r="J153" s="61">
        <f>(PMB!J153+Durban!J153+RBay!J153)/3</f>
        <v>9.935747126436782</v>
      </c>
      <c r="K153" s="62">
        <f t="shared" si="37"/>
        <v>36.947241379310341</v>
      </c>
    </row>
    <row r="154" spans="1:11">
      <c r="A154" s="4">
        <v>8</v>
      </c>
      <c r="B154" s="114">
        <f>(PMB!B154+RBay!B154)/2</f>
        <v>15.450000000000001</v>
      </c>
      <c r="C154" s="120">
        <f t="shared" si="34"/>
        <v>59.400000000000006</v>
      </c>
      <c r="D154" s="76">
        <f>(PMB!D154+RBay!D154)/2</f>
        <v>16.649999999999999</v>
      </c>
      <c r="E154" s="95">
        <f t="shared" si="35"/>
        <v>57.15</v>
      </c>
      <c r="F154" s="71">
        <f>(PMB!F154+Durban!F154+RBay!F154)/3</f>
        <v>19.033333333333335</v>
      </c>
      <c r="G154" s="94">
        <f t="shared" si="35"/>
        <v>47.866666666666674</v>
      </c>
      <c r="H154" s="66">
        <f>(PMB!H154+Durban!H154+RBay!H154)/3</f>
        <v>19.666666666666668</v>
      </c>
      <c r="I154" s="67">
        <f t="shared" si="36"/>
        <v>60</v>
      </c>
      <c r="J154" s="61">
        <f>(PMB!J154+Durban!J154+RBay!J154)/3</f>
        <v>18.803218390804599</v>
      </c>
      <c r="K154" s="90">
        <f t="shared" si="37"/>
        <v>55.750459770114944</v>
      </c>
    </row>
    <row r="155" spans="1:11">
      <c r="A155" s="4">
        <v>9</v>
      </c>
      <c r="B155" s="114">
        <f>(PMB!B155+RBay!B155)/2</f>
        <v>18.8</v>
      </c>
      <c r="C155" s="119">
        <f t="shared" si="34"/>
        <v>78.2</v>
      </c>
      <c r="D155" s="76">
        <f>(PMB!D155+RBay!D155)/2</f>
        <v>17.45</v>
      </c>
      <c r="E155" s="77">
        <f t="shared" si="35"/>
        <v>74.599999999999994</v>
      </c>
      <c r="F155" s="71">
        <f>(PMB!F155+Durban!F155+RBay!F155)/3</f>
        <v>20.466666666666669</v>
      </c>
      <c r="G155" s="72">
        <f t="shared" si="35"/>
        <v>68.333333333333343</v>
      </c>
      <c r="H155" s="66">
        <f>(PMB!H155+Durban!H155+RBay!H155)/3</f>
        <v>13.666666666666666</v>
      </c>
      <c r="I155" s="67">
        <f t="shared" si="36"/>
        <v>73.666666666666671</v>
      </c>
      <c r="J155" s="61">
        <f>(PMB!J155+Durban!J155+RBay!J155)/3</f>
        <v>17.650459770114946</v>
      </c>
      <c r="K155" s="62">
        <f t="shared" si="37"/>
        <v>73.400919540229893</v>
      </c>
    </row>
    <row r="156" spans="1:11">
      <c r="A156" s="4">
        <v>10</v>
      </c>
      <c r="B156" s="114">
        <f>(PMB!B156+RBay!B156)/2</f>
        <v>21.75</v>
      </c>
      <c r="C156" s="119">
        <f t="shared" si="34"/>
        <v>99.95</v>
      </c>
      <c r="D156" s="76">
        <f>(PMB!D156+RBay!D156)/2</f>
        <v>25.4</v>
      </c>
      <c r="E156" s="77">
        <f t="shared" si="35"/>
        <v>100</v>
      </c>
      <c r="F156" s="71">
        <f>(PMB!F156+Durban!F156+RBay!F156)/3</f>
        <v>31.7</v>
      </c>
      <c r="G156" s="72">
        <f t="shared" si="35"/>
        <v>100.03333333333335</v>
      </c>
      <c r="H156" s="66">
        <f>(PMB!H156+Durban!H156+RBay!H156)/3</f>
        <v>27.333333333333332</v>
      </c>
      <c r="I156" s="67">
        <f t="shared" si="36"/>
        <v>101</v>
      </c>
      <c r="J156" s="61">
        <f>(PMB!J156+Durban!J156+RBay!J156)/3</f>
        <v>26.599080459770118</v>
      </c>
      <c r="K156" s="62">
        <f t="shared" si="37"/>
        <v>100.00000000000001</v>
      </c>
    </row>
    <row r="157" spans="1:11">
      <c r="B157" s="114"/>
      <c r="C157" s="119"/>
      <c r="D157" s="76"/>
      <c r="E157" s="77"/>
      <c r="F157" s="71"/>
      <c r="G157" s="72"/>
      <c r="H157" s="66"/>
      <c r="I157" s="67"/>
      <c r="J157" s="61"/>
      <c r="K157" s="62"/>
    </row>
    <row r="158" spans="1:11">
      <c r="A158" s="5" t="s">
        <v>74</v>
      </c>
      <c r="B158" s="114"/>
      <c r="C158" s="119"/>
      <c r="D158" s="76"/>
      <c r="E158" s="77"/>
      <c r="F158" s="71"/>
      <c r="G158" s="72"/>
      <c r="H158" s="66"/>
      <c r="I158" s="67"/>
      <c r="J158" s="61"/>
      <c r="K158" s="62"/>
    </row>
    <row r="159" spans="1:11">
      <c r="A159" s="4" t="s">
        <v>58</v>
      </c>
      <c r="B159" s="114">
        <f>(PMB!B159+RBay!B159)/2</f>
        <v>0</v>
      </c>
      <c r="C159" s="119">
        <f>B159</f>
        <v>0</v>
      </c>
      <c r="D159" s="76">
        <f>(PMB!D159+RBay!D159)/2</f>
        <v>5.55</v>
      </c>
      <c r="E159" s="77">
        <f>D159</f>
        <v>5.55</v>
      </c>
      <c r="F159" s="71">
        <f>(PMB!F159+Durban!F159+RBay!F159)/3</f>
        <v>2.5666666666666669</v>
      </c>
      <c r="G159" s="72">
        <f>F159</f>
        <v>2.5666666666666669</v>
      </c>
      <c r="H159" s="66"/>
      <c r="I159" s="67"/>
      <c r="J159" s="61"/>
      <c r="K159" s="62"/>
    </row>
    <row r="160" spans="1:11">
      <c r="A160" s="4">
        <v>1</v>
      </c>
      <c r="B160" s="114">
        <f>(PMB!B160+RBay!B160)/2</f>
        <v>6.3000000000000007</v>
      </c>
      <c r="C160" s="119">
        <f>C159+B160</f>
        <v>6.3000000000000007</v>
      </c>
      <c r="D160" s="76">
        <f>(PMB!D160+RBay!D160)/2</f>
        <v>2.4500000000000002</v>
      </c>
      <c r="E160" s="77">
        <f>E159+D160</f>
        <v>8</v>
      </c>
      <c r="F160" s="71">
        <f>(PMB!F160+Durban!F160+RBay!F160)/3</f>
        <v>2.6</v>
      </c>
      <c r="G160" s="72">
        <f>G159+F160</f>
        <v>5.166666666666667</v>
      </c>
      <c r="H160" s="66"/>
      <c r="I160" s="67"/>
      <c r="J160" s="61"/>
      <c r="K160" s="62"/>
    </row>
    <row r="161" spans="1:11">
      <c r="A161" s="4">
        <v>2</v>
      </c>
      <c r="B161" s="114">
        <f>(PMB!B161+RBay!B161)/2</f>
        <v>2.95</v>
      </c>
      <c r="C161" s="119">
        <f t="shared" ref="C161:C169" si="38">C160+B161</f>
        <v>9.25</v>
      </c>
      <c r="D161" s="76">
        <f>(PMB!D161+RBay!D161)/2</f>
        <v>3.2</v>
      </c>
      <c r="E161" s="77">
        <f t="shared" ref="E161:G169" si="39">E160+D161</f>
        <v>11.2</v>
      </c>
      <c r="F161" s="71">
        <f>(PMB!F161+Durban!F161+RBay!F161)/3</f>
        <v>3.3000000000000003</v>
      </c>
      <c r="G161" s="72">
        <f t="shared" si="39"/>
        <v>8.4666666666666668</v>
      </c>
      <c r="H161" s="66"/>
      <c r="I161" s="67"/>
      <c r="J161" s="61"/>
      <c r="K161" s="62"/>
    </row>
    <row r="162" spans="1:11">
      <c r="A162" s="4">
        <v>3</v>
      </c>
      <c r="B162" s="114">
        <f>(PMB!B162+RBay!B162)/2</f>
        <v>18.8</v>
      </c>
      <c r="C162" s="119">
        <f t="shared" si="38"/>
        <v>28.05</v>
      </c>
      <c r="D162" s="76">
        <f>(PMB!D162+RBay!D162)/2</f>
        <v>0.8</v>
      </c>
      <c r="E162" s="77">
        <f t="shared" si="39"/>
        <v>12</v>
      </c>
      <c r="F162" s="71">
        <f>(PMB!F162+Durban!F162+RBay!F162)/3</f>
        <v>4.1333333333333329</v>
      </c>
      <c r="G162" s="72">
        <f t="shared" si="39"/>
        <v>12.6</v>
      </c>
      <c r="H162" s="66"/>
      <c r="I162" s="67"/>
      <c r="J162" s="61"/>
      <c r="K162" s="62"/>
    </row>
    <row r="163" spans="1:11">
      <c r="A163" s="4">
        <v>4</v>
      </c>
      <c r="B163" s="114">
        <f>(PMB!B163+RBay!B163)/2</f>
        <v>12.15</v>
      </c>
      <c r="C163" s="119">
        <f t="shared" si="38"/>
        <v>40.200000000000003</v>
      </c>
      <c r="D163" s="76">
        <f>(PMB!D163+RBay!D163)/2</f>
        <v>6.35</v>
      </c>
      <c r="E163" s="77">
        <f t="shared" si="39"/>
        <v>18.350000000000001</v>
      </c>
      <c r="F163" s="71">
        <f>(PMB!F163+Durban!F163+RBay!F163)/3</f>
        <v>1.8666666666666665</v>
      </c>
      <c r="G163" s="72">
        <f t="shared" si="39"/>
        <v>14.466666666666667</v>
      </c>
      <c r="H163" s="66"/>
      <c r="I163" s="67"/>
      <c r="J163" s="61"/>
      <c r="K163" s="62"/>
    </row>
    <row r="164" spans="1:11">
      <c r="A164" s="4">
        <v>5</v>
      </c>
      <c r="B164" s="114">
        <f>(PMB!B164+RBay!B164)/2</f>
        <v>2.95</v>
      </c>
      <c r="C164" s="119">
        <f t="shared" si="38"/>
        <v>43.150000000000006</v>
      </c>
      <c r="D164" s="76">
        <f>(PMB!D164+RBay!D164)/2</f>
        <v>0.8</v>
      </c>
      <c r="E164" s="77">
        <f t="shared" si="39"/>
        <v>19.150000000000002</v>
      </c>
      <c r="F164" s="71">
        <f>(PMB!F164+Durban!F164+RBay!F164)/3</f>
        <v>4.7</v>
      </c>
      <c r="G164" s="72">
        <f t="shared" si="39"/>
        <v>19.166666666666668</v>
      </c>
      <c r="H164" s="66"/>
      <c r="I164" s="67"/>
      <c r="J164" s="61"/>
      <c r="K164" s="62"/>
    </row>
    <row r="165" spans="1:11">
      <c r="A165" s="4">
        <v>6</v>
      </c>
      <c r="B165" s="114">
        <f>(PMB!B165+RBay!B165)/2</f>
        <v>0</v>
      </c>
      <c r="C165" s="119">
        <f t="shared" si="38"/>
        <v>43.150000000000006</v>
      </c>
      <c r="D165" s="76">
        <f>(PMB!D165+RBay!D165)/2</f>
        <v>2.4</v>
      </c>
      <c r="E165" s="77">
        <f t="shared" si="39"/>
        <v>21.55</v>
      </c>
      <c r="F165" s="71">
        <f>(PMB!F165+Durban!F165+RBay!F165)/3</f>
        <v>3.6333333333333333</v>
      </c>
      <c r="G165" s="72">
        <f t="shared" si="39"/>
        <v>22.8</v>
      </c>
      <c r="H165" s="66"/>
      <c r="I165" s="67"/>
      <c r="J165" s="61"/>
      <c r="K165" s="62"/>
    </row>
    <row r="166" spans="1:11">
      <c r="A166" s="4">
        <v>7</v>
      </c>
      <c r="B166" s="114">
        <f>(PMB!B166+RBay!B166)/2</f>
        <v>2.95</v>
      </c>
      <c r="C166" s="119">
        <f t="shared" si="38"/>
        <v>46.100000000000009</v>
      </c>
      <c r="D166" s="76">
        <f>(PMB!D166+RBay!D166)/2</f>
        <v>0.8</v>
      </c>
      <c r="E166" s="77">
        <f t="shared" si="39"/>
        <v>22.35</v>
      </c>
      <c r="F166" s="71">
        <f>(PMB!F166+Durban!F166+RBay!F166)/3</f>
        <v>1.8</v>
      </c>
      <c r="G166" s="72">
        <f t="shared" si="39"/>
        <v>24.6</v>
      </c>
      <c r="H166" s="66"/>
      <c r="I166" s="67"/>
      <c r="J166" s="61"/>
      <c r="K166" s="62"/>
    </row>
    <row r="167" spans="1:11">
      <c r="A167" s="4">
        <v>8</v>
      </c>
      <c r="B167" s="114">
        <f>(PMB!B167+RBay!B167)/2</f>
        <v>0</v>
      </c>
      <c r="C167" s="119">
        <f t="shared" si="38"/>
        <v>46.100000000000009</v>
      </c>
      <c r="D167" s="76">
        <f>(PMB!D167+RBay!D167)/2</f>
        <v>3.2</v>
      </c>
      <c r="E167" s="77">
        <f t="shared" si="39"/>
        <v>25.55</v>
      </c>
      <c r="F167" s="71">
        <f>(PMB!F167+Durban!F167+RBay!F167)/3</f>
        <v>3.7999999999999994</v>
      </c>
      <c r="G167" s="72">
        <f t="shared" si="39"/>
        <v>28.400000000000002</v>
      </c>
      <c r="H167" s="66"/>
      <c r="I167" s="67"/>
      <c r="J167" s="61"/>
      <c r="K167" s="62"/>
    </row>
    <row r="168" spans="1:11">
      <c r="A168" s="4">
        <v>9</v>
      </c>
      <c r="B168" s="114">
        <f>(PMB!B168+RBay!B168)/2</f>
        <v>2.95</v>
      </c>
      <c r="C168" s="119">
        <f t="shared" si="38"/>
        <v>49.050000000000011</v>
      </c>
      <c r="D168" s="76">
        <f>(PMB!D168+RBay!D168)/2</f>
        <v>3.2</v>
      </c>
      <c r="E168" s="77">
        <f t="shared" si="39"/>
        <v>28.75</v>
      </c>
      <c r="F168" s="71">
        <f>(PMB!F168+Durban!F168+RBay!F168)/3</f>
        <v>2.2333333333333334</v>
      </c>
      <c r="G168" s="72">
        <f t="shared" si="39"/>
        <v>30.633333333333336</v>
      </c>
      <c r="H168" s="66"/>
      <c r="I168" s="67"/>
      <c r="J168" s="61"/>
      <c r="K168" s="62"/>
    </row>
    <row r="169" spans="1:11">
      <c r="A169" s="4" t="s">
        <v>59</v>
      </c>
      <c r="B169" s="114">
        <f>(PMB!B169+RBay!B169)/2</f>
        <v>51</v>
      </c>
      <c r="C169" s="120">
        <f t="shared" si="38"/>
        <v>100.05000000000001</v>
      </c>
      <c r="D169" s="76">
        <f>(PMB!D169+RBay!D169)/2</f>
        <v>72.25</v>
      </c>
      <c r="E169" s="95">
        <f t="shared" si="39"/>
        <v>101</v>
      </c>
      <c r="F169" s="71">
        <f>(PMB!F169+Durban!F169+RBay!F169)/3</f>
        <v>68.933333333333337</v>
      </c>
      <c r="G169" s="94">
        <f t="shared" si="39"/>
        <v>99.566666666666677</v>
      </c>
      <c r="H169" s="66"/>
      <c r="I169" s="67"/>
      <c r="J169" s="61"/>
      <c r="K169" s="62"/>
    </row>
    <row r="170" spans="1:11">
      <c r="A170" s="3"/>
      <c r="B170" s="114"/>
      <c r="C170" s="119"/>
      <c r="D170" s="76"/>
      <c r="E170" s="77"/>
      <c r="F170" s="71"/>
      <c r="G170" s="72"/>
      <c r="H170" s="66"/>
      <c r="I170" s="67"/>
      <c r="J170" s="61"/>
      <c r="K170" s="63"/>
    </row>
    <row r="171" spans="1:11">
      <c r="A171" s="5" t="s">
        <v>61</v>
      </c>
      <c r="B171" s="114"/>
      <c r="C171" s="119"/>
      <c r="D171" s="76"/>
      <c r="E171" s="77"/>
      <c r="F171" s="71"/>
      <c r="G171" s="72"/>
      <c r="H171" s="66"/>
      <c r="I171" s="67"/>
      <c r="J171" s="61"/>
      <c r="K171" s="63"/>
    </row>
    <row r="172" spans="1:11">
      <c r="A172" s="4" t="s">
        <v>60</v>
      </c>
      <c r="B172" s="114">
        <f>(PMB!B172+RBay!B172)/2</f>
        <v>84.1</v>
      </c>
      <c r="C172" s="119"/>
      <c r="D172" s="76">
        <f>(PMB!D172+RBay!D172)/2</f>
        <v>71.400000000000006</v>
      </c>
      <c r="E172" s="77"/>
      <c r="F172" s="71">
        <f>(PMB!F172+Durban!F172+RBay!F172)/3</f>
        <v>85.066666666666677</v>
      </c>
      <c r="G172" s="72"/>
      <c r="H172" s="66"/>
      <c r="I172" s="67"/>
      <c r="J172" s="61"/>
      <c r="K172" s="63"/>
    </row>
    <row r="173" spans="1:11">
      <c r="A173" s="4" t="s">
        <v>8</v>
      </c>
      <c r="B173" s="114">
        <f>(PMB!B173+RBay!B173)/2</f>
        <v>15.9</v>
      </c>
      <c r="C173" s="119"/>
      <c r="D173" s="76">
        <f>(PMB!D173+RBay!D173)/2</f>
        <v>28.6</v>
      </c>
      <c r="E173" s="77"/>
      <c r="F173" s="71">
        <f>(PMB!F173+Durban!F173+RBay!F173)/3</f>
        <v>14.933333333333335</v>
      </c>
      <c r="G173" s="72"/>
      <c r="H173" s="66"/>
      <c r="I173" s="67"/>
      <c r="J173" s="61"/>
      <c r="K173" s="63"/>
    </row>
    <row r="174" spans="1:11">
      <c r="A174" s="3"/>
      <c r="B174" s="114"/>
      <c r="C174" s="119"/>
      <c r="D174" s="76"/>
      <c r="E174" s="77"/>
      <c r="F174" s="71"/>
      <c r="G174" s="72"/>
      <c r="H174" s="66"/>
      <c r="I174" s="67"/>
      <c r="J174" s="61"/>
      <c r="K174" s="63"/>
    </row>
    <row r="175" spans="1:11" ht="25.5">
      <c r="A175" s="5" t="s">
        <v>75</v>
      </c>
      <c r="B175" s="114"/>
      <c r="C175" s="119"/>
      <c r="D175" s="76"/>
      <c r="E175" s="77"/>
      <c r="F175" s="71"/>
      <c r="G175" s="72"/>
      <c r="H175" s="66"/>
      <c r="I175" s="67"/>
      <c r="J175" s="61"/>
      <c r="K175" s="63"/>
    </row>
    <row r="176" spans="1:11">
      <c r="A176" s="4" t="s">
        <v>63</v>
      </c>
      <c r="B176" s="114">
        <f>(PMB!B176+RBay!B176)/2</f>
        <v>28.8</v>
      </c>
      <c r="C176" s="119"/>
      <c r="D176" s="76">
        <f>(PMB!D176+RBay!D176)/2</f>
        <v>35.700000000000003</v>
      </c>
      <c r="E176" s="77"/>
      <c r="F176" s="71">
        <f>(PMB!F176+Durban!F176+RBay!F176)/3</f>
        <v>32.966666666666661</v>
      </c>
      <c r="G176" s="72"/>
      <c r="H176" s="66"/>
      <c r="I176" s="67"/>
      <c r="J176" s="61"/>
      <c r="K176" s="63"/>
    </row>
    <row r="177" spans="1:11">
      <c r="A177" s="4" t="s">
        <v>62</v>
      </c>
      <c r="B177" s="114">
        <f>(PMB!B177+RBay!B177)/2</f>
        <v>71.2</v>
      </c>
      <c r="C177" s="119"/>
      <c r="D177" s="76">
        <f>(PMB!D177+RBay!D177)/2</f>
        <v>64.3</v>
      </c>
      <c r="E177" s="77"/>
      <c r="F177" s="71">
        <f>(PMB!F177+Durban!F177+RBay!F177)/3</f>
        <v>67.033333333333346</v>
      </c>
      <c r="G177" s="72"/>
      <c r="H177" s="66"/>
      <c r="I177" s="67"/>
      <c r="J177" s="61"/>
      <c r="K177" s="63"/>
    </row>
    <row r="178" spans="1:11">
      <c r="A178" s="3"/>
      <c r="B178" s="114"/>
      <c r="C178" s="119"/>
      <c r="D178" s="76"/>
      <c r="E178" s="77"/>
      <c r="F178" s="71"/>
      <c r="G178" s="72"/>
      <c r="H178" s="66"/>
      <c r="I178" s="67"/>
      <c r="J178" s="61"/>
      <c r="K178" s="63"/>
    </row>
    <row r="179" spans="1:11">
      <c r="A179" s="3"/>
      <c r="B179" s="114"/>
      <c r="C179" s="119"/>
      <c r="D179" s="76"/>
      <c r="E179" s="77"/>
      <c r="F179" s="71"/>
      <c r="G179" s="72"/>
      <c r="H179" s="66"/>
      <c r="I179" s="67"/>
      <c r="J179" s="61"/>
      <c r="K179" s="63"/>
    </row>
    <row r="180" spans="1:11">
      <c r="A180" s="5" t="s">
        <v>95</v>
      </c>
      <c r="B180" s="114"/>
      <c r="C180" s="119"/>
      <c r="D180" s="76"/>
      <c r="E180" s="77"/>
      <c r="F180" s="71"/>
      <c r="G180" s="72"/>
      <c r="H180" s="66"/>
      <c r="I180" s="67"/>
      <c r="J180" s="61"/>
      <c r="K180" s="63"/>
    </row>
    <row r="181" spans="1:11">
      <c r="A181" s="4" t="s">
        <v>64</v>
      </c>
      <c r="B181" s="114">
        <f>(PMB!B181+RBay!B181)/2</f>
        <v>27.65</v>
      </c>
      <c r="C181" s="119"/>
      <c r="D181" s="76">
        <f>(PMB!D181+RBay!D181)/2</f>
        <v>25.4</v>
      </c>
      <c r="E181" s="77"/>
      <c r="F181" s="71">
        <f>(PMB!F181+Durban!F181+RBay!F181)/3</f>
        <v>17.200000000000003</v>
      </c>
      <c r="G181" s="72"/>
      <c r="H181" s="66">
        <f>(PMB!H181+Durban!H181+RBay!H181)/3</f>
        <v>9</v>
      </c>
      <c r="I181" s="67"/>
      <c r="J181" s="61"/>
      <c r="K181" s="63"/>
    </row>
    <row r="182" spans="1:11">
      <c r="A182" s="4" t="s">
        <v>65</v>
      </c>
      <c r="B182" s="122">
        <f>(PMB!B182+RBay!B182)/2</f>
        <v>25.45</v>
      </c>
      <c r="C182" s="119"/>
      <c r="D182" s="96">
        <f>(PMB!D182+RBay!D182)/2</f>
        <v>34.1</v>
      </c>
      <c r="E182" s="77"/>
      <c r="F182" s="97">
        <f>(PMB!F182+Durban!F182+RBay!F182)/3</f>
        <v>29.633333333333336</v>
      </c>
      <c r="G182" s="72"/>
      <c r="H182" s="66">
        <f>(PMB!H182+Durban!H182+RBay!H182)/3</f>
        <v>18.666666666666668</v>
      </c>
      <c r="I182" s="67"/>
      <c r="J182" s="61"/>
      <c r="K182" s="63"/>
    </row>
    <row r="183" spans="1:11">
      <c r="A183" s="4" t="s">
        <v>66</v>
      </c>
      <c r="B183" s="114">
        <f>(PMB!B183+RBay!B183)/2</f>
        <v>5.9</v>
      </c>
      <c r="C183" s="119"/>
      <c r="D183" s="76">
        <f>(PMB!D183+RBay!D183)/2</f>
        <v>7.15</v>
      </c>
      <c r="E183" s="77"/>
      <c r="F183" s="71">
        <f>(PMB!F183+Durban!F183+RBay!F183)/3</f>
        <v>5</v>
      </c>
      <c r="G183" s="72"/>
      <c r="H183" s="66">
        <f>(PMB!H183+Durban!H183+RBay!H183)/3</f>
        <v>5.666666666666667</v>
      </c>
      <c r="I183" s="67"/>
      <c r="J183" s="61"/>
      <c r="K183" s="63"/>
    </row>
    <row r="184" spans="1:11">
      <c r="A184" s="4" t="s">
        <v>67</v>
      </c>
      <c r="B184" s="114">
        <f>(PMB!B184+RBay!B184)/2</f>
        <v>9.6000000000000014</v>
      </c>
      <c r="C184" s="119"/>
      <c r="D184" s="76">
        <f>(PMB!D184+RBay!D184)/2</f>
        <v>4</v>
      </c>
      <c r="E184" s="77"/>
      <c r="F184" s="71">
        <f>(PMB!F184+Durban!F184+RBay!F184)/3</f>
        <v>9.5</v>
      </c>
      <c r="G184" s="72"/>
      <c r="H184" s="66">
        <f>(PMB!H184+Durban!H184+RBay!H184)/3</f>
        <v>6.333333333333333</v>
      </c>
      <c r="I184" s="67"/>
      <c r="J184" s="61"/>
      <c r="K184" s="63"/>
    </row>
    <row r="185" spans="1:11">
      <c r="A185" s="4" t="s">
        <v>68</v>
      </c>
      <c r="B185" s="114">
        <f>(PMB!B185+RBay!B185)/2</f>
        <v>12.15</v>
      </c>
      <c r="C185" s="119"/>
      <c r="D185" s="76">
        <f>(PMB!D185+RBay!D185)/2</f>
        <v>7.15</v>
      </c>
      <c r="E185" s="77"/>
      <c r="F185" s="71">
        <f>(PMB!F185+Durban!F185+RBay!F185)/3</f>
        <v>10.133333333333335</v>
      </c>
      <c r="G185" s="72"/>
      <c r="H185" s="98">
        <f>(PMB!H185+Durban!H185+RBay!H185)/3</f>
        <v>27.333333333333332</v>
      </c>
      <c r="I185" s="67"/>
      <c r="J185" s="61"/>
      <c r="K185" s="63"/>
    </row>
    <row r="186" spans="1:11">
      <c r="A186" s="4" t="s">
        <v>69</v>
      </c>
      <c r="B186" s="114">
        <f>(PMB!B186+RBay!B186)/2</f>
        <v>9.6000000000000014</v>
      </c>
      <c r="C186" s="119"/>
      <c r="D186" s="76">
        <f>(PMB!D186+RBay!D186)/2</f>
        <v>15.85</v>
      </c>
      <c r="E186" s="77"/>
      <c r="F186" s="71">
        <f>(PMB!F186+Durban!F186+RBay!F186)/3</f>
        <v>25.666666666666668</v>
      </c>
      <c r="G186" s="72"/>
      <c r="H186" s="66">
        <f>(PMB!H186+Durban!H186+RBay!H186)/3</f>
        <v>0</v>
      </c>
      <c r="I186" s="67"/>
      <c r="J186" s="61"/>
      <c r="K186" s="63"/>
    </row>
    <row r="187" spans="1:11">
      <c r="A187" s="4" t="s">
        <v>76</v>
      </c>
      <c r="B187" s="114">
        <f>(PMB!B187+RBay!B187)/2</f>
        <v>9.6000000000000014</v>
      </c>
      <c r="C187" s="119"/>
      <c r="D187" s="76">
        <f>(PMB!D187+RBay!D187)/2</f>
        <v>6.35</v>
      </c>
      <c r="E187" s="77"/>
      <c r="F187" s="71">
        <f>(PMB!F187+Durban!F187+RBay!F187)/3</f>
        <v>2.9</v>
      </c>
      <c r="G187" s="72"/>
      <c r="H187" s="66">
        <f>(PMB!H187+Durban!H187+RBay!H187)/3</f>
        <v>0</v>
      </c>
      <c r="I187" s="67"/>
      <c r="J187" s="61"/>
      <c r="K187" s="63"/>
    </row>
    <row r="188" spans="1:11">
      <c r="A188" s="3"/>
      <c r="B188" s="114"/>
      <c r="C188" s="119"/>
      <c r="D188" s="76"/>
      <c r="E188" s="77"/>
      <c r="F188" s="71"/>
      <c r="G188" s="72"/>
      <c r="H188" s="66"/>
      <c r="I188" s="67"/>
      <c r="J188" s="61"/>
      <c r="K188" s="63"/>
    </row>
    <row r="189" spans="1:11" ht="25.5">
      <c r="A189" s="5" t="s">
        <v>77</v>
      </c>
      <c r="B189" s="114"/>
      <c r="C189" s="119"/>
      <c r="D189" s="76"/>
      <c r="E189" s="77"/>
      <c r="F189" s="71"/>
      <c r="G189" s="72"/>
      <c r="H189" s="66"/>
      <c r="I189" s="67"/>
      <c r="J189" s="61"/>
      <c r="K189" s="63"/>
    </row>
    <row r="190" spans="1:11">
      <c r="A190" s="4" t="s">
        <v>60</v>
      </c>
      <c r="B190" s="114">
        <f>(PMB!B190+RBay!B190)/2</f>
        <v>69</v>
      </c>
      <c r="C190" s="119"/>
      <c r="D190" s="76">
        <f>(PMB!D190+RBay!D190)/2</f>
        <v>84.9</v>
      </c>
      <c r="E190" s="77"/>
      <c r="F190" s="71">
        <f>(PMB!F190+Durban!F190+RBay!F190)/3</f>
        <v>80.866666666666674</v>
      </c>
      <c r="G190" s="72"/>
      <c r="H190" s="66"/>
      <c r="I190" s="67"/>
      <c r="J190" s="61"/>
      <c r="K190" s="63"/>
    </row>
    <row r="191" spans="1:11">
      <c r="A191" s="4" t="s">
        <v>8</v>
      </c>
      <c r="B191" s="114">
        <f>(PMB!B191+RBay!B191)/2</f>
        <v>31</v>
      </c>
      <c r="C191" s="119"/>
      <c r="D191" s="76">
        <f>(PMB!D191+RBay!D191)/2</f>
        <v>15.100000000000001</v>
      </c>
      <c r="E191" s="77"/>
      <c r="F191" s="71">
        <f>(PMB!F191+Durban!F191+RBay!F191)/3</f>
        <v>19.133333333333336</v>
      </c>
      <c r="G191" s="72"/>
      <c r="H191" s="66"/>
      <c r="I191" s="67"/>
      <c r="J191" s="61"/>
      <c r="K191" s="63"/>
    </row>
    <row r="192" spans="1:11">
      <c r="A192" s="3"/>
      <c r="B192" s="114"/>
      <c r="C192" s="119"/>
      <c r="D192" s="76"/>
      <c r="E192" s="77"/>
      <c r="F192" s="71"/>
      <c r="G192" s="72"/>
      <c r="H192" s="66"/>
      <c r="I192" s="67"/>
      <c r="J192" s="61"/>
      <c r="K192" s="63"/>
    </row>
    <row r="193" spans="1:11" ht="25.5">
      <c r="A193" s="5" t="s">
        <v>70</v>
      </c>
      <c r="B193" s="114"/>
      <c r="C193" s="119"/>
      <c r="D193" s="76"/>
      <c r="E193" s="77"/>
      <c r="F193" s="71"/>
      <c r="G193" s="72"/>
      <c r="H193" s="66"/>
      <c r="I193" s="67"/>
      <c r="J193" s="61"/>
      <c r="K193" s="63"/>
    </row>
    <row r="194" spans="1:11">
      <c r="A194" s="4" t="s">
        <v>71</v>
      </c>
      <c r="B194" s="114">
        <f>(PMB!B194+RBay!B194)/2</f>
        <v>9.25</v>
      </c>
      <c r="C194" s="119"/>
      <c r="D194" s="76">
        <f>(PMB!D194+RBay!D194)/2</f>
        <v>11.15</v>
      </c>
      <c r="E194" s="77"/>
      <c r="F194" s="71">
        <f>(PMB!F194+Durban!F194+RBay!F194)/3</f>
        <v>11.366666666666667</v>
      </c>
      <c r="G194" s="72"/>
      <c r="H194" s="66"/>
      <c r="I194" s="67"/>
      <c r="J194" s="61"/>
      <c r="K194" s="63"/>
    </row>
    <row r="195" spans="1:11">
      <c r="A195" s="4" t="s">
        <v>60</v>
      </c>
      <c r="B195" s="114">
        <f>(PMB!B195+RBay!B195)/2</f>
        <v>27.65</v>
      </c>
      <c r="C195" s="119"/>
      <c r="D195" s="76">
        <f>(PMB!D195+RBay!D195)/2</f>
        <v>44.45</v>
      </c>
      <c r="E195" s="77"/>
      <c r="F195" s="71">
        <f>(PMB!F195+Durban!F195+RBay!F195)/3</f>
        <v>51.233333333333327</v>
      </c>
      <c r="G195" s="72"/>
      <c r="H195" s="66"/>
      <c r="I195" s="67"/>
      <c r="J195" s="61"/>
      <c r="K195" s="63"/>
    </row>
    <row r="196" spans="1:11">
      <c r="A196" s="4" t="s">
        <v>8</v>
      </c>
      <c r="B196" s="114">
        <f>(PMB!B196+RBay!B196)/2</f>
        <v>44.3</v>
      </c>
      <c r="C196" s="119"/>
      <c r="D196" s="76">
        <f>(PMB!D196+RBay!D196)/2</f>
        <v>30.950000000000003</v>
      </c>
      <c r="E196" s="77"/>
      <c r="F196" s="71">
        <f>(PMB!F196+Durban!F196+RBay!F196)/3</f>
        <v>31.2</v>
      </c>
      <c r="G196" s="72"/>
      <c r="H196" s="66"/>
      <c r="I196" s="67"/>
      <c r="J196" s="61"/>
      <c r="K196" s="63"/>
    </row>
    <row r="197" spans="1:11">
      <c r="A197" s="4" t="s">
        <v>72</v>
      </c>
      <c r="B197" s="114">
        <f>(PMB!B197+RBay!B197)/2</f>
        <v>18.8</v>
      </c>
      <c r="C197" s="119"/>
      <c r="D197" s="76">
        <f>(PMB!D197+RBay!D197)/2</f>
        <v>13.45</v>
      </c>
      <c r="E197" s="77"/>
      <c r="F197" s="71">
        <f>(PMB!F197+Durban!F197+RBay!F197)/3</f>
        <v>6.2</v>
      </c>
      <c r="G197" s="72"/>
      <c r="H197" s="66"/>
      <c r="I197" s="67"/>
      <c r="J197" s="61"/>
      <c r="K197" s="63"/>
    </row>
    <row r="198" spans="1:11">
      <c r="A198" s="3"/>
      <c r="B198" s="114"/>
      <c r="C198" s="119"/>
      <c r="D198" s="76"/>
      <c r="E198" s="77"/>
      <c r="F198" s="71"/>
      <c r="G198" s="72"/>
      <c r="H198" s="66"/>
      <c r="I198" s="67"/>
      <c r="J198" s="61"/>
      <c r="K198" s="63"/>
    </row>
    <row r="199" spans="1:11" ht="25.5">
      <c r="A199" s="5" t="s">
        <v>73</v>
      </c>
      <c r="B199" s="114"/>
      <c r="C199" s="119"/>
      <c r="D199" s="76"/>
      <c r="E199" s="77"/>
      <c r="F199" s="71"/>
      <c r="G199" s="72"/>
      <c r="H199" s="66"/>
      <c r="I199" s="67"/>
      <c r="J199" s="61"/>
      <c r="K199" s="63"/>
    </row>
    <row r="200" spans="1:11">
      <c r="A200" s="4" t="s">
        <v>78</v>
      </c>
      <c r="B200" s="114">
        <f>(PMB!B200+RBay!B200)/2</f>
        <v>15.3</v>
      </c>
      <c r="C200" s="119">
        <f>B200</f>
        <v>15.3</v>
      </c>
      <c r="D200" s="76">
        <f>(PMB!D200+RBay!D200)/2</f>
        <v>11.1</v>
      </c>
      <c r="E200" s="77">
        <f>D200</f>
        <v>11.1</v>
      </c>
      <c r="F200" s="71">
        <f>(PMB!F200+Durban!F200+RBay!F200)/3</f>
        <v>5.7666666666666666</v>
      </c>
      <c r="G200" s="72">
        <f>F200</f>
        <v>5.7666666666666666</v>
      </c>
      <c r="H200" s="66">
        <f>(PMB!H200+Durban!H200+RBay!H200)/3</f>
        <v>8</v>
      </c>
      <c r="I200" s="67">
        <f>H200</f>
        <v>8</v>
      </c>
      <c r="J200" s="61">
        <f>(PMB!J200+Durban!J200+RBay!J200)/3</f>
        <v>5.1724137931034484</v>
      </c>
      <c r="K200" s="62">
        <f>J200</f>
        <v>5.1724137931034484</v>
      </c>
    </row>
    <row r="201" spans="1:11">
      <c r="A201" s="4" t="s">
        <v>79</v>
      </c>
      <c r="B201" s="114">
        <f>(PMB!B201+RBay!B201)/2</f>
        <v>10.100000000000001</v>
      </c>
      <c r="C201" s="119">
        <f t="shared" ref="C201:C208" si="40">C200+B201</f>
        <v>25.400000000000002</v>
      </c>
      <c r="D201" s="76">
        <f>(PMB!D201+RBay!D201)/2</f>
        <v>14.25</v>
      </c>
      <c r="E201" s="77">
        <f t="shared" ref="E201:E208" si="41">E200+D201</f>
        <v>25.35</v>
      </c>
      <c r="F201" s="71">
        <f>(PMB!F201+Durban!F201+RBay!F201)/3</f>
        <v>15.200000000000001</v>
      </c>
      <c r="G201" s="72">
        <f t="shared" ref="G201:G208" si="42">G200+F201</f>
        <v>20.966666666666669</v>
      </c>
      <c r="H201" s="66">
        <f>(PMB!H201+Durban!H201+RBay!H201)/3</f>
        <v>22</v>
      </c>
      <c r="I201" s="67">
        <f t="shared" ref="I201:I208" si="43">I200+H201</f>
        <v>30</v>
      </c>
      <c r="J201" s="61">
        <f>(PMB!J201+Durban!J201+RBay!J201)/3</f>
        <v>12.889983579638752</v>
      </c>
      <c r="K201" s="62">
        <f t="shared" ref="K201:K208" si="44">K200+J201</f>
        <v>18.0623973727422</v>
      </c>
    </row>
    <row r="202" spans="1:11">
      <c r="A202" s="4" t="s">
        <v>80</v>
      </c>
      <c r="B202" s="114">
        <f>(PMB!B202+RBay!B202)/2</f>
        <v>15.950000000000001</v>
      </c>
      <c r="C202" s="120">
        <f t="shared" si="40"/>
        <v>41.35</v>
      </c>
      <c r="D202" s="76">
        <f>(PMB!D202+RBay!D202)/2</f>
        <v>24.6</v>
      </c>
      <c r="E202" s="95">
        <f t="shared" si="41"/>
        <v>49.95</v>
      </c>
      <c r="F202" s="71">
        <f>(PMB!F202+Durban!F202+RBay!F202)/3</f>
        <v>15.866666666666665</v>
      </c>
      <c r="G202" s="72">
        <f t="shared" si="42"/>
        <v>36.833333333333336</v>
      </c>
      <c r="H202" s="66">
        <f>(PMB!H202+Durban!H202+RBay!H202)/3</f>
        <v>20.333333333333332</v>
      </c>
      <c r="I202" s="91">
        <f t="shared" si="43"/>
        <v>50.333333333333329</v>
      </c>
      <c r="J202" s="61">
        <f>(PMB!J202+Durban!J202+RBay!J202)/3</f>
        <v>19.376026272577999</v>
      </c>
      <c r="K202" s="62">
        <f t="shared" si="44"/>
        <v>37.438423645320199</v>
      </c>
    </row>
    <row r="203" spans="1:11">
      <c r="A203" s="4" t="s">
        <v>81</v>
      </c>
      <c r="B203" s="114">
        <f>(PMB!B203+RBay!B203)/2</f>
        <v>23.75</v>
      </c>
      <c r="C203" s="119">
        <f t="shared" si="40"/>
        <v>65.099999999999994</v>
      </c>
      <c r="D203" s="76">
        <f>(PMB!D203+RBay!D203)/2</f>
        <v>15.85</v>
      </c>
      <c r="E203" s="77">
        <f t="shared" si="41"/>
        <v>65.8</v>
      </c>
      <c r="F203" s="71">
        <f>(PMB!F203+Durban!F203+RBay!F203)/3</f>
        <v>18.433333333333334</v>
      </c>
      <c r="G203" s="94">
        <f t="shared" si="42"/>
        <v>55.266666666666666</v>
      </c>
      <c r="H203" s="66">
        <f>(PMB!H203+Durban!H203+RBay!H203)/3</f>
        <v>14.666666666666666</v>
      </c>
      <c r="I203" s="67">
        <f t="shared" si="43"/>
        <v>65</v>
      </c>
      <c r="J203" s="61">
        <f>(PMB!J203+Durban!J203+RBay!J203)/3</f>
        <v>12.026272577996716</v>
      </c>
      <c r="K203" s="90">
        <f t="shared" si="44"/>
        <v>49.464696223316913</v>
      </c>
    </row>
    <row r="204" spans="1:11">
      <c r="A204" s="4" t="s">
        <v>82</v>
      </c>
      <c r="B204" s="114">
        <f>(PMB!B204+RBay!B204)/2</f>
        <v>14.7</v>
      </c>
      <c r="C204" s="119">
        <f t="shared" si="40"/>
        <v>79.8</v>
      </c>
      <c r="D204" s="76">
        <f>(PMB!D204+RBay!D204)/2</f>
        <v>11.1</v>
      </c>
      <c r="E204" s="77">
        <f t="shared" si="41"/>
        <v>76.899999999999991</v>
      </c>
      <c r="F204" s="71">
        <f>(PMB!F204+Durban!F204+RBay!F204)/3</f>
        <v>16.7</v>
      </c>
      <c r="G204" s="72">
        <f t="shared" si="42"/>
        <v>71.966666666666669</v>
      </c>
      <c r="H204" s="66">
        <f>(PMB!H204+Durban!H204+RBay!H204)/3</f>
        <v>14</v>
      </c>
      <c r="I204" s="67">
        <f t="shared" si="43"/>
        <v>79</v>
      </c>
      <c r="J204" s="61">
        <f>(PMB!J204+Durban!J204+RBay!J204)/3</f>
        <v>8.2101806239737272</v>
      </c>
      <c r="K204" s="62">
        <f t="shared" si="44"/>
        <v>57.674876847290641</v>
      </c>
    </row>
    <row r="205" spans="1:11">
      <c r="A205" s="4" t="s">
        <v>83</v>
      </c>
      <c r="B205" s="114">
        <f>(PMB!B205+RBay!B205)/2</f>
        <v>7.15</v>
      </c>
      <c r="C205" s="119">
        <f t="shared" si="40"/>
        <v>86.95</v>
      </c>
      <c r="D205" s="76">
        <f>(PMB!D205+RBay!D205)/2</f>
        <v>7.15</v>
      </c>
      <c r="E205" s="77">
        <f t="shared" si="41"/>
        <v>84.05</v>
      </c>
      <c r="F205" s="71">
        <f>(PMB!F205+Durban!F205+RBay!F205)/3</f>
        <v>14.299999999999999</v>
      </c>
      <c r="G205" s="72">
        <f t="shared" si="42"/>
        <v>86.266666666666666</v>
      </c>
      <c r="H205" s="66">
        <f>(PMB!H205+Durban!H205+RBay!H205)/3</f>
        <v>6.333333333333333</v>
      </c>
      <c r="I205" s="67">
        <f t="shared" si="43"/>
        <v>85.333333333333329</v>
      </c>
      <c r="J205" s="61">
        <f>(PMB!J205+Durban!J205+RBay!J205)/3</f>
        <v>11.822660098522165</v>
      </c>
      <c r="K205" s="62">
        <f t="shared" si="44"/>
        <v>69.497536945812811</v>
      </c>
    </row>
    <row r="206" spans="1:11">
      <c r="A206" s="4" t="s">
        <v>84</v>
      </c>
      <c r="B206" s="114">
        <f>(PMB!B206+RBay!B206)/2</f>
        <v>10.100000000000001</v>
      </c>
      <c r="C206" s="119">
        <f t="shared" si="40"/>
        <v>97.050000000000011</v>
      </c>
      <c r="D206" s="76">
        <f>(PMB!D206+RBay!D206)/2</f>
        <v>11.9</v>
      </c>
      <c r="E206" s="77">
        <f t="shared" si="41"/>
        <v>95.95</v>
      </c>
      <c r="F206" s="71">
        <f>(PMB!F206+Durban!F206+RBay!F206)/3</f>
        <v>8.9666666666666668</v>
      </c>
      <c r="G206" s="72">
        <f t="shared" si="42"/>
        <v>95.233333333333334</v>
      </c>
      <c r="H206" s="66">
        <f>(PMB!H206+Durban!H206+RBay!H206)/3</f>
        <v>5.666666666666667</v>
      </c>
      <c r="I206" s="67">
        <f t="shared" si="43"/>
        <v>91</v>
      </c>
      <c r="J206" s="61">
        <f>(PMB!J206+Durban!J206+RBay!J206)/3</f>
        <v>14.203612479474549</v>
      </c>
      <c r="K206" s="62">
        <f t="shared" si="44"/>
        <v>83.701149425287355</v>
      </c>
    </row>
    <row r="207" spans="1:11">
      <c r="A207" s="4" t="s">
        <v>85</v>
      </c>
      <c r="B207" s="114">
        <f>(PMB!B207+RBay!B207)/2</f>
        <v>2.95</v>
      </c>
      <c r="C207" s="119">
        <f t="shared" si="40"/>
        <v>100.00000000000001</v>
      </c>
      <c r="D207" s="76">
        <f>(PMB!D207+RBay!D207)/2</f>
        <v>4</v>
      </c>
      <c r="E207" s="77">
        <f t="shared" si="41"/>
        <v>99.95</v>
      </c>
      <c r="F207" s="71">
        <f>(PMB!F207+Durban!F207+RBay!F207)/3</f>
        <v>2.9</v>
      </c>
      <c r="G207" s="72">
        <f t="shared" si="42"/>
        <v>98.13333333333334</v>
      </c>
      <c r="H207" s="66">
        <f>(PMB!H207+Durban!H207+RBay!H207)/3</f>
        <v>8.3333333333333339</v>
      </c>
      <c r="I207" s="67">
        <f t="shared" si="43"/>
        <v>99.333333333333329</v>
      </c>
      <c r="J207" s="61">
        <f>(PMB!J207+Durban!J207+RBay!J207)/3</f>
        <v>8.2922824302134632</v>
      </c>
      <c r="K207" s="62">
        <f t="shared" si="44"/>
        <v>91.993431855500816</v>
      </c>
    </row>
    <row r="208" spans="1:11">
      <c r="A208" s="4" t="s">
        <v>86</v>
      </c>
      <c r="B208" s="114">
        <f>(PMB!B208+RBay!B208)/2</f>
        <v>0</v>
      </c>
      <c r="C208" s="119">
        <f t="shared" si="40"/>
        <v>100.00000000000001</v>
      </c>
      <c r="D208" s="76">
        <f>(PMB!D208+RBay!D208)/2</f>
        <v>0</v>
      </c>
      <c r="E208" s="77">
        <f t="shared" si="41"/>
        <v>99.95</v>
      </c>
      <c r="F208" s="71">
        <f>(PMB!F208+Durban!F208+RBay!F208)/3</f>
        <v>1.8666666666666665</v>
      </c>
      <c r="G208" s="72">
        <f t="shared" si="42"/>
        <v>100</v>
      </c>
      <c r="H208" s="66">
        <f>(PMB!H208+Durban!H208+RBay!H208)/3</f>
        <v>1</v>
      </c>
      <c r="I208" s="67">
        <f t="shared" si="43"/>
        <v>100.33333333333333</v>
      </c>
      <c r="J208" s="61">
        <f>(PMB!J208+Durban!J208+RBay!J208)/3</f>
        <v>8.2922824302134632</v>
      </c>
      <c r="K208" s="62">
        <f t="shared" si="44"/>
        <v>100.28571428571428</v>
      </c>
    </row>
    <row r="209" spans="1:11">
      <c r="A209" s="4"/>
      <c r="B209" s="114"/>
      <c r="C209" s="119"/>
      <c r="D209" s="76"/>
      <c r="E209" s="77"/>
      <c r="F209" s="71"/>
      <c r="G209" s="72"/>
      <c r="H209" s="66"/>
      <c r="I209" s="67"/>
      <c r="J209" s="61"/>
      <c r="K209" s="63"/>
    </row>
    <row r="210" spans="1:11">
      <c r="A210" s="5" t="s">
        <v>9</v>
      </c>
      <c r="B210" s="114"/>
      <c r="C210" s="119"/>
      <c r="D210" s="76"/>
      <c r="E210" s="77"/>
      <c r="F210" s="71"/>
      <c r="G210" s="72"/>
      <c r="H210" s="66"/>
      <c r="I210" s="67"/>
      <c r="J210" s="61"/>
      <c r="K210" s="63"/>
    </row>
    <row r="211" spans="1:11">
      <c r="A211" s="4" t="s">
        <v>78</v>
      </c>
      <c r="B211" s="114">
        <f>(PMB!B211+RBay!B211)/2</f>
        <v>9.25</v>
      </c>
      <c r="C211" s="119">
        <f>B211</f>
        <v>9.25</v>
      </c>
      <c r="D211" s="76">
        <f>(PMB!D211+RBay!D211)/2</f>
        <v>3.2</v>
      </c>
      <c r="E211" s="77">
        <f>D211</f>
        <v>3.2</v>
      </c>
      <c r="F211" s="71">
        <f>(PMB!F211+Durban!F211+RBay!F211)/3</f>
        <v>2.5666666666666669</v>
      </c>
      <c r="G211" s="72">
        <f>F211</f>
        <v>2.5666666666666669</v>
      </c>
      <c r="H211" s="66">
        <f>(PMB!H211+Durban!H211+RBay!H211)/3</f>
        <v>3.6666666666666665</v>
      </c>
      <c r="I211" s="67">
        <f>H211</f>
        <v>3.6666666666666665</v>
      </c>
      <c r="J211" s="61">
        <f>(PMB!J211+Durban!J211+RBay!J211)/3</f>
        <v>6.8508045977011491</v>
      </c>
      <c r="K211" s="62">
        <f>J211</f>
        <v>6.8508045977011491</v>
      </c>
    </row>
    <row r="212" spans="1:11">
      <c r="A212" s="4" t="s">
        <v>79</v>
      </c>
      <c r="B212" s="114">
        <f>(PMB!B212+RBay!B212)/2</f>
        <v>6.65</v>
      </c>
      <c r="C212" s="119">
        <f>C211+B212</f>
        <v>15.9</v>
      </c>
      <c r="D212" s="76">
        <f>(PMB!D212+RBay!D212)/2</f>
        <v>0.8</v>
      </c>
      <c r="E212" s="77">
        <f>E211+D212</f>
        <v>4</v>
      </c>
      <c r="F212" s="71">
        <f>(PMB!F212+Durban!F212+RBay!F212)/3</f>
        <v>5.5666666666666664</v>
      </c>
      <c r="G212" s="72">
        <f>G211+F212</f>
        <v>8.1333333333333329</v>
      </c>
      <c r="H212" s="66">
        <f>(PMB!H212+Durban!H212+RBay!H212)/3</f>
        <v>1.6666666666666667</v>
      </c>
      <c r="I212" s="67">
        <f>I211+H212</f>
        <v>5.333333333333333</v>
      </c>
      <c r="J212" s="61">
        <f>(PMB!J212+Durban!J212+RBay!J212)/3</f>
        <v>3.5303776683087023</v>
      </c>
      <c r="K212" s="62">
        <f>K211+J212</f>
        <v>10.381182266009851</v>
      </c>
    </row>
    <row r="213" spans="1:11">
      <c r="A213" s="4" t="s">
        <v>80</v>
      </c>
      <c r="B213" s="114">
        <f>(PMB!B213+RBay!B213)/2</f>
        <v>2.95</v>
      </c>
      <c r="C213" s="119">
        <f t="shared" ref="C213:C219" si="45">C212+B213</f>
        <v>18.850000000000001</v>
      </c>
      <c r="D213" s="76">
        <f>(PMB!D213+RBay!D213)/2</f>
        <v>4.8</v>
      </c>
      <c r="E213" s="77">
        <f t="shared" ref="E213:K219" si="46">E212+D213</f>
        <v>8.8000000000000007</v>
      </c>
      <c r="F213" s="71">
        <f>(PMB!F213+Durban!F213+RBay!F213)/3</f>
        <v>7.8666666666666671</v>
      </c>
      <c r="G213" s="72">
        <f t="shared" si="46"/>
        <v>16</v>
      </c>
      <c r="H213" s="66">
        <f>(PMB!H213+Durban!H213+RBay!H213)/3</f>
        <v>5.666666666666667</v>
      </c>
      <c r="I213" s="67">
        <f t="shared" si="46"/>
        <v>11</v>
      </c>
      <c r="J213" s="61">
        <f>(PMB!J213+Durban!J213+RBay!J213)/3</f>
        <v>3.7127586206896552</v>
      </c>
      <c r="K213" s="62">
        <f t="shared" si="46"/>
        <v>14.093940886699507</v>
      </c>
    </row>
    <row r="214" spans="1:11">
      <c r="A214" s="4" t="s">
        <v>81</v>
      </c>
      <c r="B214" s="114">
        <f>(PMB!B214+RBay!B214)/2</f>
        <v>2.95</v>
      </c>
      <c r="C214" s="119">
        <f t="shared" si="45"/>
        <v>21.8</v>
      </c>
      <c r="D214" s="76">
        <f>(PMB!D214+RBay!D214)/2</f>
        <v>3.95</v>
      </c>
      <c r="E214" s="77">
        <f t="shared" si="46"/>
        <v>12.75</v>
      </c>
      <c r="F214" s="71">
        <f>(PMB!F214+Durban!F214+RBay!F214)/3</f>
        <v>1.4666666666666668</v>
      </c>
      <c r="G214" s="72">
        <f t="shared" si="46"/>
        <v>17.466666666666669</v>
      </c>
      <c r="H214" s="66">
        <f>(PMB!H214+Durban!H214+RBay!H214)/3</f>
        <v>6</v>
      </c>
      <c r="I214" s="67">
        <f t="shared" si="46"/>
        <v>17</v>
      </c>
      <c r="J214" s="61">
        <f>(PMB!J214+Durban!J214+RBay!J214)/3</f>
        <v>3.5303776683087023</v>
      </c>
      <c r="K214" s="62">
        <f t="shared" si="46"/>
        <v>17.624318555008209</v>
      </c>
    </row>
    <row r="215" spans="1:11">
      <c r="A215" s="4" t="s">
        <v>82</v>
      </c>
      <c r="B215" s="114">
        <f>(PMB!B215+RBay!B215)/2</f>
        <v>11.75</v>
      </c>
      <c r="C215" s="119">
        <f t="shared" si="45"/>
        <v>33.549999999999997</v>
      </c>
      <c r="D215" s="76">
        <f>(PMB!D215+RBay!D215)/2</f>
        <v>4.8</v>
      </c>
      <c r="E215" s="77">
        <f t="shared" si="46"/>
        <v>17.55</v>
      </c>
      <c r="F215" s="71">
        <f>(PMB!F215+Durban!F215+RBay!F215)/3</f>
        <v>2.5333333333333332</v>
      </c>
      <c r="G215" s="72">
        <f t="shared" si="46"/>
        <v>20</v>
      </c>
      <c r="H215" s="66">
        <f>(PMB!H215+Durban!H215+RBay!H215)/3</f>
        <v>4.333333333333333</v>
      </c>
      <c r="I215" s="67">
        <f t="shared" si="46"/>
        <v>21.333333333333332</v>
      </c>
      <c r="J215" s="61">
        <f>(PMB!J215+Durban!J215+RBay!J215)/3</f>
        <v>1.7241379310344829</v>
      </c>
      <c r="K215" s="62">
        <f t="shared" si="46"/>
        <v>19.348456486042693</v>
      </c>
    </row>
    <row r="216" spans="1:11">
      <c r="A216" s="4" t="s">
        <v>83</v>
      </c>
      <c r="B216" s="114">
        <f>(PMB!B216+RBay!B216)/2</f>
        <v>28.049999999999997</v>
      </c>
      <c r="C216" s="119">
        <f t="shared" si="45"/>
        <v>61.599999999999994</v>
      </c>
      <c r="D216" s="76">
        <f>(PMB!D216+RBay!D216)/2</f>
        <v>18.25</v>
      </c>
      <c r="E216" s="77">
        <f t="shared" si="46"/>
        <v>35.799999999999997</v>
      </c>
      <c r="F216" s="71">
        <f>(PMB!F216+Durban!F216+RBay!F216)/3</f>
        <v>13.799999999999999</v>
      </c>
      <c r="G216" s="72">
        <f t="shared" si="46"/>
        <v>33.799999999999997</v>
      </c>
      <c r="H216" s="66">
        <f>(PMB!H216+Durban!H216+RBay!H216)/3</f>
        <v>13.666666666666666</v>
      </c>
      <c r="I216" s="67">
        <f t="shared" si="46"/>
        <v>35</v>
      </c>
      <c r="J216" s="61">
        <f>(PMB!J216+Durban!J216+RBay!J216)/3</f>
        <v>14.696223316912972</v>
      </c>
      <c r="K216" s="62">
        <f t="shared" si="46"/>
        <v>34.044679802955663</v>
      </c>
    </row>
    <row r="217" spans="1:11">
      <c r="A217" s="4" t="s">
        <v>84</v>
      </c>
      <c r="B217" s="114">
        <f>(PMB!B217+RBay!B217)/2</f>
        <v>19.25</v>
      </c>
      <c r="C217" s="120">
        <f t="shared" si="45"/>
        <v>80.849999999999994</v>
      </c>
      <c r="D217" s="76">
        <f>(PMB!D217+RBay!D217)/2</f>
        <v>18.25</v>
      </c>
      <c r="E217" s="95">
        <f t="shared" si="46"/>
        <v>54.05</v>
      </c>
      <c r="F217" s="71">
        <f>(PMB!F217+Durban!F217+RBay!F217)/3</f>
        <v>19.033333333333335</v>
      </c>
      <c r="G217" s="94">
        <f t="shared" si="46"/>
        <v>52.833333333333329</v>
      </c>
      <c r="H217" s="66">
        <f>(PMB!H217+Durban!H217+RBay!H217)/3</f>
        <v>23</v>
      </c>
      <c r="I217" s="91">
        <f t="shared" si="46"/>
        <v>58</v>
      </c>
      <c r="J217" s="61">
        <f>(PMB!J217+Durban!J217+RBay!J217)/3</f>
        <v>16.867224958949098</v>
      </c>
      <c r="K217" s="90">
        <f t="shared" si="46"/>
        <v>50.911904761904765</v>
      </c>
    </row>
    <row r="218" spans="1:11">
      <c r="A218" s="4" t="s">
        <v>85</v>
      </c>
      <c r="B218" s="114">
        <f>(PMB!B218+RBay!B218)/2</f>
        <v>12.55</v>
      </c>
      <c r="C218" s="119">
        <f t="shared" si="45"/>
        <v>93.399999999999991</v>
      </c>
      <c r="D218" s="76">
        <f>(PMB!D218+RBay!D218)/2</f>
        <v>24.6</v>
      </c>
      <c r="E218" s="77">
        <f t="shared" si="46"/>
        <v>78.650000000000006</v>
      </c>
      <c r="F218" s="71">
        <f>(PMB!F218+Durban!F218+RBay!F218)/3</f>
        <v>24.133333333333336</v>
      </c>
      <c r="G218" s="72">
        <f t="shared" si="46"/>
        <v>76.966666666666669</v>
      </c>
      <c r="H218" s="66">
        <f>(PMB!H218+Durban!H218+RBay!H218)/3</f>
        <v>23.666666666666668</v>
      </c>
      <c r="I218" s="67">
        <f t="shared" si="46"/>
        <v>81.666666666666671</v>
      </c>
      <c r="J218" s="61">
        <f>(PMB!J218+Durban!J218+RBay!J218)/3</f>
        <v>15.270935960591132</v>
      </c>
      <c r="K218" s="62">
        <f t="shared" si="46"/>
        <v>66.182840722495897</v>
      </c>
    </row>
    <row r="219" spans="1:11">
      <c r="A219" s="4" t="s">
        <v>86</v>
      </c>
      <c r="B219" s="114">
        <f>(PMB!B219+RBay!B219)/2</f>
        <v>6.65</v>
      </c>
      <c r="C219" s="119">
        <f t="shared" si="45"/>
        <v>100.05</v>
      </c>
      <c r="D219" s="76">
        <f>(PMB!D219+RBay!D219)/2</f>
        <v>21.4</v>
      </c>
      <c r="E219" s="77">
        <f t="shared" si="46"/>
        <v>100.05000000000001</v>
      </c>
      <c r="F219" s="71">
        <f>(PMB!F219+Durban!F219+RBay!F219)/3</f>
        <v>23.033333333333335</v>
      </c>
      <c r="G219" s="72">
        <f t="shared" si="46"/>
        <v>100</v>
      </c>
      <c r="H219" s="66">
        <f>(PMB!H219+Durban!H219+RBay!H219)/3</f>
        <v>19</v>
      </c>
      <c r="I219" s="67">
        <f t="shared" si="46"/>
        <v>100.66666666666667</v>
      </c>
      <c r="J219" s="61">
        <f>(PMB!J219+Durban!J219+RBay!J219)/3</f>
        <v>33.813825944170766</v>
      </c>
      <c r="K219" s="62">
        <f t="shared" si="46"/>
        <v>99.99666666666667</v>
      </c>
    </row>
    <row r="220" spans="1:11">
      <c r="A220" s="3"/>
      <c r="B220" s="114"/>
      <c r="C220" s="119"/>
      <c r="D220" s="76"/>
      <c r="E220" s="77"/>
      <c r="F220" s="71"/>
      <c r="G220" s="72"/>
      <c r="H220" s="66"/>
      <c r="I220" s="67"/>
      <c r="J220" s="61"/>
      <c r="K220" s="63"/>
    </row>
    <row r="221" spans="1:11" ht="25.5">
      <c r="A221" s="5" t="s">
        <v>10</v>
      </c>
      <c r="B221" s="114"/>
      <c r="C221" s="119"/>
      <c r="D221" s="76"/>
      <c r="E221" s="77"/>
      <c r="F221" s="71"/>
      <c r="G221" s="72"/>
      <c r="H221" s="66"/>
      <c r="I221" s="67"/>
      <c r="J221" s="61"/>
      <c r="K221" s="63"/>
    </row>
    <row r="222" spans="1:11">
      <c r="A222" s="4" t="s">
        <v>11</v>
      </c>
      <c r="B222" s="114">
        <f>(PMB!B222+RBay!B222)/2</f>
        <v>18.45</v>
      </c>
      <c r="C222" s="119">
        <f>B222</f>
        <v>18.45</v>
      </c>
      <c r="D222" s="76">
        <f>(PMB!D222+RBay!D222)/2</f>
        <v>21.450000000000003</v>
      </c>
      <c r="E222" s="77">
        <f>D222</f>
        <v>21.450000000000003</v>
      </c>
      <c r="F222" s="71">
        <f>(PMB!F222+Durban!F222+RBay!F222)/3</f>
        <v>6.6333333333333329</v>
      </c>
      <c r="G222" s="72">
        <f>F222</f>
        <v>6.6333333333333329</v>
      </c>
      <c r="H222" s="66">
        <f>(PMB!H222+Durban!H222+RBay!H222)/3</f>
        <v>7.666666666666667</v>
      </c>
      <c r="I222" s="67">
        <f>H222</f>
        <v>7.666666666666667</v>
      </c>
      <c r="J222" s="61">
        <f>(PMB!J222+Durban!J222+RBay!J222)/3</f>
        <v>2.9547126436781608</v>
      </c>
      <c r="K222" s="62">
        <f>J222</f>
        <v>2.9547126436781608</v>
      </c>
    </row>
    <row r="223" spans="1:11">
      <c r="A223" s="6">
        <v>0.05</v>
      </c>
      <c r="B223" s="114">
        <f>(PMB!B223+RBay!B223)/2</f>
        <v>15.9</v>
      </c>
      <c r="C223" s="119">
        <f>C222+B223</f>
        <v>34.35</v>
      </c>
      <c r="D223" s="76">
        <f>(PMB!D223+RBay!D223)/2</f>
        <v>8.6999999999999993</v>
      </c>
      <c r="E223" s="77">
        <f>E222+D223</f>
        <v>30.150000000000002</v>
      </c>
      <c r="F223" s="71">
        <f>(PMB!F223+Durban!F223+RBay!F223)/3</f>
        <v>9.2000000000000011</v>
      </c>
      <c r="G223" s="72">
        <f>G222+F223</f>
        <v>15.833333333333334</v>
      </c>
      <c r="H223" s="66">
        <f>(PMB!H223+Durban!H223+RBay!H223)/3</f>
        <v>18.333333333333332</v>
      </c>
      <c r="I223" s="67">
        <f>I222+H223</f>
        <v>26</v>
      </c>
      <c r="J223" s="61">
        <f>(PMB!J223+Durban!J223+RBay!J223)/3</f>
        <v>18.718735632183908</v>
      </c>
      <c r="K223" s="62">
        <f>K222+J223</f>
        <v>21.673448275862068</v>
      </c>
    </row>
    <row r="224" spans="1:11">
      <c r="A224" s="6">
        <v>0.06</v>
      </c>
      <c r="B224" s="114">
        <f>(PMB!B224+RBay!B224)/2</f>
        <v>18.8</v>
      </c>
      <c r="C224" s="119">
        <f t="shared" ref="C224:C230" si="47">C223+B224</f>
        <v>53.150000000000006</v>
      </c>
      <c r="D224" s="76">
        <f>(PMB!D224+RBay!D224)/2</f>
        <v>2.4</v>
      </c>
      <c r="E224" s="77">
        <f t="shared" ref="E224:K230" si="48">E223+D224</f>
        <v>32.550000000000004</v>
      </c>
      <c r="F224" s="71">
        <f>(PMB!F224+Durban!F224+RBay!F224)/3</f>
        <v>13.733333333333334</v>
      </c>
      <c r="G224" s="72">
        <f t="shared" si="48"/>
        <v>29.56666666666667</v>
      </c>
      <c r="H224" s="66">
        <f>(PMB!H224+Durban!H224+RBay!H224)/3</f>
        <v>12.333333333333334</v>
      </c>
      <c r="I224" s="91">
        <f t="shared" si="48"/>
        <v>38.333333333333336</v>
      </c>
      <c r="J224" s="61">
        <f>(PMB!J224+Durban!J224+RBay!J224)/3</f>
        <v>28.816781609195402</v>
      </c>
      <c r="K224" s="90">
        <f t="shared" si="48"/>
        <v>50.490229885057474</v>
      </c>
    </row>
    <row r="225" spans="1:11">
      <c r="A225" s="6">
        <v>7.0000000000000007E-2</v>
      </c>
      <c r="B225" s="114">
        <f>(PMB!B225+RBay!B225)/2</f>
        <v>18.8</v>
      </c>
      <c r="C225" s="120">
        <f t="shared" si="47"/>
        <v>71.95</v>
      </c>
      <c r="D225" s="76">
        <f>(PMB!D225+RBay!D225)/2</f>
        <v>11.9</v>
      </c>
      <c r="E225" s="95">
        <f t="shared" si="48"/>
        <v>44.45</v>
      </c>
      <c r="F225" s="71">
        <f>(PMB!F225+Durban!F225+RBay!F225)/3</f>
        <v>13.066666666666668</v>
      </c>
      <c r="G225" s="94">
        <f t="shared" si="48"/>
        <v>42.63333333333334</v>
      </c>
      <c r="H225" s="66">
        <f>(PMB!H225+Durban!H225+RBay!H225)/3</f>
        <v>30</v>
      </c>
      <c r="I225" s="67">
        <f t="shared" si="48"/>
        <v>68.333333333333343</v>
      </c>
      <c r="J225" s="61">
        <f>(PMB!J225+Durban!J225+RBay!J225)/3</f>
        <v>17.557126436781612</v>
      </c>
      <c r="K225" s="62">
        <f t="shared" si="48"/>
        <v>68.047356321839089</v>
      </c>
    </row>
    <row r="226" spans="1:11">
      <c r="A226" s="6">
        <v>0.08</v>
      </c>
      <c r="B226" s="114">
        <f>(PMB!B226+RBay!B226)/2</f>
        <v>9.25</v>
      </c>
      <c r="C226" s="119">
        <f t="shared" si="47"/>
        <v>81.2</v>
      </c>
      <c r="D226" s="76">
        <f>(PMB!D226+RBay!D226)/2</f>
        <v>19.05</v>
      </c>
      <c r="E226" s="77">
        <f t="shared" si="48"/>
        <v>63.5</v>
      </c>
      <c r="F226" s="71">
        <f>(PMB!F226+Durban!F226+RBay!F226)/3</f>
        <v>20.366666666666667</v>
      </c>
      <c r="G226" s="72">
        <f t="shared" si="48"/>
        <v>63.000000000000007</v>
      </c>
      <c r="H226" s="66">
        <f>(PMB!H226+Durban!H226+RBay!H226)/3</f>
        <v>13.666666666666666</v>
      </c>
      <c r="I226" s="67">
        <f t="shared" si="48"/>
        <v>82.000000000000014</v>
      </c>
      <c r="J226" s="61">
        <f>(PMB!J226+Durban!J226+RBay!J226)/3</f>
        <v>17.160229885057472</v>
      </c>
      <c r="K226" s="62">
        <f t="shared" si="48"/>
        <v>85.207586206896565</v>
      </c>
    </row>
    <row r="227" spans="1:11">
      <c r="A227" s="6">
        <v>0.09</v>
      </c>
      <c r="B227" s="114">
        <f>(PMB!B227+RBay!B227)/2</f>
        <v>2.95</v>
      </c>
      <c r="C227" s="119">
        <f t="shared" si="47"/>
        <v>84.15</v>
      </c>
      <c r="D227" s="76">
        <f>(PMB!D227+RBay!D227)/2</f>
        <v>5.55</v>
      </c>
      <c r="E227" s="77">
        <f t="shared" si="48"/>
        <v>69.05</v>
      </c>
      <c r="F227" s="71">
        <f>(PMB!F227+Durban!F227+RBay!F227)/3</f>
        <v>5.4666666666666659</v>
      </c>
      <c r="G227" s="72">
        <f t="shared" si="48"/>
        <v>68.466666666666669</v>
      </c>
      <c r="H227" s="66">
        <f>(PMB!H227+Durban!H227+RBay!H227)/3</f>
        <v>6</v>
      </c>
      <c r="I227" s="67">
        <f t="shared" si="48"/>
        <v>88.000000000000014</v>
      </c>
      <c r="J227" s="61">
        <f>(PMB!J227+Durban!J227+RBay!J227)/3</f>
        <v>0.57471264367816088</v>
      </c>
      <c r="K227" s="62">
        <f t="shared" si="48"/>
        <v>85.782298850574719</v>
      </c>
    </row>
    <row r="228" spans="1:11">
      <c r="A228" s="6">
        <v>0.1</v>
      </c>
      <c r="B228" s="114">
        <f>(PMB!B228+RBay!B228)/2</f>
        <v>9.6000000000000014</v>
      </c>
      <c r="C228" s="119">
        <f t="shared" si="47"/>
        <v>93.75</v>
      </c>
      <c r="D228" s="76">
        <f>(PMB!D228+RBay!D228)/2</f>
        <v>21.450000000000003</v>
      </c>
      <c r="E228" s="77">
        <f t="shared" si="48"/>
        <v>90.5</v>
      </c>
      <c r="F228" s="71">
        <f>(PMB!F228+Durban!F228+RBay!F228)/3</f>
        <v>22.066666666666666</v>
      </c>
      <c r="G228" s="72">
        <f t="shared" si="48"/>
        <v>90.533333333333331</v>
      </c>
      <c r="H228" s="66">
        <f>(PMB!H228+Durban!H228+RBay!H228)/3</f>
        <v>10.333333333333334</v>
      </c>
      <c r="I228" s="67">
        <f t="shared" si="48"/>
        <v>98.333333333333343</v>
      </c>
      <c r="J228" s="61">
        <f>(PMB!J228+Durban!J228+RBay!J228)/3</f>
        <v>10.016896551724138</v>
      </c>
      <c r="K228" s="62">
        <f t="shared" si="48"/>
        <v>95.799195402298864</v>
      </c>
    </row>
    <row r="229" spans="1:11">
      <c r="A229" s="6">
        <v>0.11</v>
      </c>
      <c r="B229" s="114">
        <f>(PMB!B229+RBay!B229)/2</f>
        <v>3.35</v>
      </c>
      <c r="C229" s="119">
        <f t="shared" si="47"/>
        <v>97.1</v>
      </c>
      <c r="D229" s="76">
        <f>(PMB!D229+RBay!D229)/2</f>
        <v>3.95</v>
      </c>
      <c r="E229" s="77">
        <f t="shared" si="48"/>
        <v>94.45</v>
      </c>
      <c r="F229" s="71">
        <f>(PMB!F229+Durban!F229+RBay!F229)/3</f>
        <v>5.4666666666666659</v>
      </c>
      <c r="G229" s="72">
        <f t="shared" si="48"/>
        <v>96</v>
      </c>
      <c r="H229" s="66">
        <f>(PMB!H229+Durban!H229+RBay!H229)/3</f>
        <v>2</v>
      </c>
      <c r="I229" s="67">
        <f t="shared" si="48"/>
        <v>100.33333333333334</v>
      </c>
      <c r="J229" s="61">
        <f>(PMB!J229+Durban!J229+RBay!J229)/3</f>
        <v>2.9547126436781608</v>
      </c>
      <c r="K229" s="62">
        <f t="shared" si="48"/>
        <v>98.753908045977028</v>
      </c>
    </row>
    <row r="230" spans="1:11">
      <c r="A230" s="4" t="s">
        <v>97</v>
      </c>
      <c r="B230" s="114">
        <f>(PMB!B230+RBay!B230)/2</f>
        <v>2.95</v>
      </c>
      <c r="C230" s="119">
        <f t="shared" si="47"/>
        <v>100.05</v>
      </c>
      <c r="D230" s="76">
        <f>(PMB!D230+RBay!D230)/2</f>
        <v>5.55</v>
      </c>
      <c r="E230" s="77">
        <f t="shared" si="48"/>
        <v>100</v>
      </c>
      <c r="F230" s="71">
        <f>(PMB!F230+Durban!F230+RBay!F230)/3</f>
        <v>3.9666666666666668</v>
      </c>
      <c r="G230" s="72">
        <f t="shared" si="48"/>
        <v>99.966666666666669</v>
      </c>
      <c r="H230" s="66">
        <f>(PMB!H230+Durban!H230+RBay!H230)/3</f>
        <v>0</v>
      </c>
      <c r="I230" s="67">
        <f t="shared" si="48"/>
        <v>100.33333333333334</v>
      </c>
      <c r="J230" s="61">
        <f>(PMB!J230+Durban!J230+RBay!J230)/3</f>
        <v>1.1494252873563218</v>
      </c>
      <c r="K230" s="62">
        <f t="shared" si="48"/>
        <v>99.90333333333335</v>
      </c>
    </row>
    <row r="231" spans="1:11">
      <c r="A231" s="3"/>
      <c r="B231" s="114"/>
      <c r="C231" s="119"/>
      <c r="D231" s="76"/>
      <c r="E231" s="77"/>
      <c r="F231" s="71"/>
      <c r="G231" s="72"/>
      <c r="H231" s="66"/>
      <c r="I231" s="67"/>
      <c r="J231" s="61"/>
      <c r="K231" s="63"/>
    </row>
    <row r="232" spans="1:11" ht="25.5">
      <c r="A232" s="5" t="s">
        <v>12</v>
      </c>
      <c r="B232" s="114"/>
      <c r="C232" s="119"/>
      <c r="D232" s="76"/>
      <c r="E232" s="77"/>
      <c r="F232" s="71"/>
      <c r="G232" s="72"/>
      <c r="H232" s="66"/>
      <c r="I232" s="67"/>
      <c r="J232" s="61"/>
      <c r="K232" s="63"/>
    </row>
    <row r="233" spans="1:11">
      <c r="A233" s="4" t="s">
        <v>87</v>
      </c>
      <c r="B233" s="114">
        <f>(PMB!B233+RBay!B233)/2</f>
        <v>28.4</v>
      </c>
      <c r="C233" s="119">
        <f>B233</f>
        <v>28.4</v>
      </c>
      <c r="D233" s="76">
        <f>(PMB!D233+RBay!D233)/2</f>
        <v>31.75</v>
      </c>
      <c r="E233" s="77">
        <f>D233</f>
        <v>31.75</v>
      </c>
      <c r="F233" s="71">
        <f>(PMB!F233+Durban!F233+RBay!F233)/3</f>
        <v>19.066666666666666</v>
      </c>
      <c r="G233" s="72">
        <f>F233</f>
        <v>19.066666666666666</v>
      </c>
      <c r="H233" s="66">
        <f>(PMB!H233+Durban!H233+RBay!H233)/3</f>
        <v>9.6666666666666661</v>
      </c>
      <c r="I233" s="67">
        <f>H233</f>
        <v>9.6666666666666661</v>
      </c>
      <c r="J233" s="61">
        <f>(PMB!J233+Durban!J233+RBay!J233)/3</f>
        <v>14.202183908045976</v>
      </c>
      <c r="K233" s="62">
        <f>J233</f>
        <v>14.202183908045976</v>
      </c>
    </row>
    <row r="234" spans="1:11">
      <c r="A234" s="6">
        <v>0.04</v>
      </c>
      <c r="B234" s="114">
        <f>(PMB!B234+RBay!B234)/2</f>
        <v>6.3000000000000007</v>
      </c>
      <c r="C234" s="123">
        <f>C233+B234</f>
        <v>34.700000000000003</v>
      </c>
      <c r="D234" s="76">
        <f>(PMB!D234+RBay!D234)/2</f>
        <v>7.15</v>
      </c>
      <c r="E234" s="99">
        <f>E233+D234</f>
        <v>38.9</v>
      </c>
      <c r="F234" s="71">
        <f>(PMB!F234+Durban!F234+RBay!F234)/3</f>
        <v>2.9</v>
      </c>
      <c r="G234" s="72">
        <f>G233+F234</f>
        <v>21.966666666666665</v>
      </c>
      <c r="H234" s="66">
        <f>(PMB!H234+Durban!H234+RBay!H234)/3</f>
        <v>1.6666666666666667</v>
      </c>
      <c r="I234" s="67">
        <f>I233+H234</f>
        <v>11.333333333333332</v>
      </c>
      <c r="J234" s="61">
        <f>(PMB!J234+Durban!J234+RBay!J234)/3</f>
        <v>1.1494252873563218</v>
      </c>
      <c r="K234" s="62">
        <f>K233+J234</f>
        <v>15.351609195402297</v>
      </c>
    </row>
    <row r="235" spans="1:11">
      <c r="A235" s="6">
        <v>0.05</v>
      </c>
      <c r="B235" s="114">
        <f>(PMB!B235+RBay!B235)/2</f>
        <v>11.75</v>
      </c>
      <c r="C235" s="120">
        <f t="shared" ref="C235:C243" si="49">C234+B235</f>
        <v>46.45</v>
      </c>
      <c r="D235" s="76">
        <f>(PMB!D235+RBay!D235)/2</f>
        <v>11.1</v>
      </c>
      <c r="E235" s="95">
        <f t="shared" ref="E235:K243" si="50">E234+D235</f>
        <v>50</v>
      </c>
      <c r="F235" s="71">
        <f>(PMB!F235+Durban!F235+RBay!F235)/3</f>
        <v>10.533333333333333</v>
      </c>
      <c r="G235" s="72">
        <f t="shared" si="50"/>
        <v>32.5</v>
      </c>
      <c r="H235" s="66">
        <f>(PMB!H235+Durban!H235+RBay!H235)/3</f>
        <v>10</v>
      </c>
      <c r="I235" s="67">
        <f t="shared" si="50"/>
        <v>21.333333333333332</v>
      </c>
      <c r="J235" s="61">
        <f>(PMB!J235+Durban!J235+RBay!J235)/3</f>
        <v>10.098045977011495</v>
      </c>
      <c r="K235" s="62">
        <f t="shared" si="50"/>
        <v>25.449655172413792</v>
      </c>
    </row>
    <row r="236" spans="1:11">
      <c r="A236" s="6">
        <v>0.06</v>
      </c>
      <c r="B236" s="114">
        <f>(PMB!B236+RBay!B236)/2</f>
        <v>6.65</v>
      </c>
      <c r="C236" s="119">
        <f t="shared" si="49"/>
        <v>53.1</v>
      </c>
      <c r="D236" s="76">
        <f>(PMB!D236+RBay!D236)/2</f>
        <v>1.6</v>
      </c>
      <c r="E236" s="77">
        <f t="shared" si="50"/>
        <v>51.6</v>
      </c>
      <c r="F236" s="71">
        <f>(PMB!F236+Durban!F236+RBay!F236)/3</f>
        <v>4.3999999999999995</v>
      </c>
      <c r="G236" s="72">
        <f t="shared" si="50"/>
        <v>36.9</v>
      </c>
      <c r="H236" s="66">
        <f>(PMB!H236+Durban!H236+RBay!H236)/3</f>
        <v>5.666666666666667</v>
      </c>
      <c r="I236" s="67">
        <f t="shared" si="50"/>
        <v>27</v>
      </c>
      <c r="J236" s="61">
        <f>(PMB!J236+Durban!J236+RBay!J236)/3</f>
        <v>3.5294252873563217</v>
      </c>
      <c r="K236" s="62">
        <f t="shared" si="50"/>
        <v>28.979080459770113</v>
      </c>
    </row>
    <row r="237" spans="1:11">
      <c r="A237" s="6">
        <v>7.0000000000000007E-2</v>
      </c>
      <c r="B237" s="114">
        <f>(PMB!B237+RBay!B237)/2</f>
        <v>0</v>
      </c>
      <c r="C237" s="119">
        <f t="shared" si="49"/>
        <v>53.1</v>
      </c>
      <c r="D237" s="76">
        <f>(PMB!D237+RBay!D237)/2</f>
        <v>6.35</v>
      </c>
      <c r="E237" s="77">
        <f t="shared" si="50"/>
        <v>57.95</v>
      </c>
      <c r="F237" s="71">
        <f>(PMB!F237+Durban!F237+RBay!F237)/3</f>
        <v>5.4666666666666659</v>
      </c>
      <c r="G237" s="72">
        <f t="shared" si="50"/>
        <v>42.366666666666667</v>
      </c>
      <c r="H237" s="66">
        <f>(PMB!H237+Durban!H237+RBay!H237)/3</f>
        <v>4.666666666666667</v>
      </c>
      <c r="I237" s="67">
        <f t="shared" si="50"/>
        <v>31.666666666666668</v>
      </c>
      <c r="J237" s="61">
        <f>(PMB!J237+Durban!J237+RBay!J237)/3</f>
        <v>5.1724137931034484</v>
      </c>
      <c r="K237" s="62">
        <f t="shared" si="50"/>
        <v>34.151494252873562</v>
      </c>
    </row>
    <row r="238" spans="1:11">
      <c r="A238" s="6">
        <v>0.08</v>
      </c>
      <c r="B238" s="114">
        <f>(PMB!B238+RBay!B238)/2</f>
        <v>0</v>
      </c>
      <c r="C238" s="119">
        <f t="shared" si="49"/>
        <v>53.1</v>
      </c>
      <c r="D238" s="76">
        <f>(PMB!D238+RBay!D238)/2</f>
        <v>0</v>
      </c>
      <c r="E238" s="77">
        <f t="shared" si="50"/>
        <v>57.95</v>
      </c>
      <c r="F238" s="71">
        <f>(PMB!F238+Durban!F238+RBay!F238)/3</f>
        <v>11.799999999999999</v>
      </c>
      <c r="G238" s="94">
        <f t="shared" si="50"/>
        <v>54.166666666666664</v>
      </c>
      <c r="H238" s="66">
        <f>(PMB!H238+Durban!H238+RBay!H238)/3</f>
        <v>12.333333333333334</v>
      </c>
      <c r="I238" s="67">
        <f t="shared" si="50"/>
        <v>44</v>
      </c>
      <c r="J238" s="61">
        <f>(PMB!J238+Durban!J238+RBay!J238)/3</f>
        <v>6.4874712643678158</v>
      </c>
      <c r="K238" s="62">
        <f t="shared" si="50"/>
        <v>40.638965517241374</v>
      </c>
    </row>
    <row r="239" spans="1:11">
      <c r="A239" s="6">
        <v>0.09</v>
      </c>
      <c r="B239" s="114">
        <f>(PMB!B239+RBay!B239)/2</f>
        <v>9.6000000000000014</v>
      </c>
      <c r="C239" s="119">
        <f t="shared" si="49"/>
        <v>62.7</v>
      </c>
      <c r="D239" s="76">
        <f>(PMB!D239+RBay!D239)/2</f>
        <v>4</v>
      </c>
      <c r="E239" s="77">
        <f t="shared" si="50"/>
        <v>61.95</v>
      </c>
      <c r="F239" s="71">
        <f>(PMB!F239+Durban!F239+RBay!F239)/3</f>
        <v>0.73333333333333339</v>
      </c>
      <c r="G239" s="72">
        <f t="shared" si="50"/>
        <v>54.9</v>
      </c>
      <c r="H239" s="66">
        <f>(PMB!H239+Durban!H239+RBay!H239)/3</f>
        <v>4.333333333333333</v>
      </c>
      <c r="I239" s="91">
        <f t="shared" si="50"/>
        <v>48.333333333333336</v>
      </c>
      <c r="J239" s="61">
        <f>(PMB!J239+Durban!J239+RBay!J239)/3</f>
        <v>2.9547126436781608</v>
      </c>
      <c r="K239" s="90">
        <f t="shared" si="50"/>
        <v>43.593678160919538</v>
      </c>
    </row>
    <row r="240" spans="1:11">
      <c r="A240" s="6">
        <v>0.1</v>
      </c>
      <c r="B240" s="114">
        <f>(PMB!B240+RBay!B240)/2</f>
        <v>18.8</v>
      </c>
      <c r="C240" s="119">
        <f t="shared" si="49"/>
        <v>81.5</v>
      </c>
      <c r="D240" s="76">
        <f>(PMB!D240+RBay!D240)/2</f>
        <v>21.450000000000003</v>
      </c>
      <c r="E240" s="77">
        <f t="shared" si="50"/>
        <v>83.4</v>
      </c>
      <c r="F240" s="71">
        <f>(PMB!F240+Durban!F240+RBay!F240)/3</f>
        <v>17.633333333333333</v>
      </c>
      <c r="G240" s="72">
        <f t="shared" si="50"/>
        <v>72.533333333333331</v>
      </c>
      <c r="H240" s="66">
        <f>(PMB!H240+Durban!H240+RBay!H240)/3</f>
        <v>20.666666666666668</v>
      </c>
      <c r="I240" s="67">
        <f t="shared" si="50"/>
        <v>69</v>
      </c>
      <c r="J240" s="61">
        <f>(PMB!J240+Durban!J240+RBay!J240)/3</f>
        <v>17.734942528735633</v>
      </c>
      <c r="K240" s="62">
        <f t="shared" si="50"/>
        <v>61.328620689655168</v>
      </c>
    </row>
    <row r="241" spans="1:11">
      <c r="A241" s="6">
        <v>0.11</v>
      </c>
      <c r="B241" s="114">
        <f>(PMB!B241+RBay!B241)/2</f>
        <v>0</v>
      </c>
      <c r="C241" s="119">
        <f t="shared" si="49"/>
        <v>81.5</v>
      </c>
      <c r="D241" s="76">
        <f>(PMB!D241+RBay!D241)/2</f>
        <v>0.8</v>
      </c>
      <c r="E241" s="77">
        <f t="shared" si="50"/>
        <v>84.2</v>
      </c>
      <c r="F241" s="71">
        <f>(PMB!F241+Durban!F241+RBay!F241)/3</f>
        <v>1.8666666666666665</v>
      </c>
      <c r="G241" s="72">
        <f t="shared" si="50"/>
        <v>74.399999999999991</v>
      </c>
      <c r="H241" s="66">
        <f>(PMB!H241+Durban!H241+RBay!H241)/3</f>
        <v>3.6666666666666665</v>
      </c>
      <c r="I241" s="67">
        <f t="shared" si="50"/>
        <v>72.666666666666671</v>
      </c>
      <c r="J241" s="61">
        <f>(PMB!J241+Durban!J241+RBay!J241)/3</f>
        <v>10.098045977011495</v>
      </c>
      <c r="K241" s="62">
        <f t="shared" si="50"/>
        <v>71.426666666666662</v>
      </c>
    </row>
    <row r="242" spans="1:11">
      <c r="A242" s="6">
        <v>0.12</v>
      </c>
      <c r="B242" s="114">
        <f>(PMB!B242+RBay!B242)/2</f>
        <v>3.35</v>
      </c>
      <c r="C242" s="119">
        <f t="shared" si="49"/>
        <v>84.85</v>
      </c>
      <c r="D242" s="76">
        <f>(PMB!D242+RBay!D242)/2</f>
        <v>4.8</v>
      </c>
      <c r="E242" s="77">
        <f t="shared" si="50"/>
        <v>89</v>
      </c>
      <c r="F242" s="71">
        <f>(PMB!F242+Durban!F242+RBay!F242)/3</f>
        <v>3.6666666666666665</v>
      </c>
      <c r="G242" s="72">
        <f t="shared" si="50"/>
        <v>78.066666666666663</v>
      </c>
      <c r="H242" s="66">
        <f>(PMB!H242+Durban!H242+RBay!H242)/3</f>
        <v>8</v>
      </c>
      <c r="I242" s="67">
        <f t="shared" si="50"/>
        <v>80.666666666666671</v>
      </c>
      <c r="J242" s="61">
        <f>(PMB!J242+Durban!J242+RBay!J242)/3</f>
        <v>18.799885057471265</v>
      </c>
      <c r="K242" s="62">
        <f t="shared" si="50"/>
        <v>90.22655172413792</v>
      </c>
    </row>
    <row r="243" spans="1:11">
      <c r="A243" s="4" t="s">
        <v>88</v>
      </c>
      <c r="B243" s="114">
        <f>(PMB!B243+RBay!B243)/2</f>
        <v>15.1</v>
      </c>
      <c r="C243" s="119">
        <f t="shared" si="49"/>
        <v>99.949999999999989</v>
      </c>
      <c r="D243" s="76">
        <f>(PMB!D243+RBay!D243)/2</f>
        <v>11.100000000000001</v>
      </c>
      <c r="E243" s="77">
        <f t="shared" si="50"/>
        <v>100.1</v>
      </c>
      <c r="F243" s="71">
        <f>(PMB!F243+Durban!F243+RBay!F243)/3</f>
        <v>21.833333333333332</v>
      </c>
      <c r="G243" s="72">
        <f t="shared" si="50"/>
        <v>99.899999999999991</v>
      </c>
      <c r="H243" s="66">
        <f>(PMB!H243+Durban!H243+RBay!H243)/3</f>
        <v>19.666666666666668</v>
      </c>
      <c r="I243" s="67">
        <f t="shared" si="50"/>
        <v>100.33333333333334</v>
      </c>
      <c r="J243" s="61">
        <f>(PMB!J243+Durban!J243+RBay!J243)/3</f>
        <v>9.7701149425287337</v>
      </c>
      <c r="K243" s="62">
        <f t="shared" si="50"/>
        <v>99.996666666666655</v>
      </c>
    </row>
    <row r="244" spans="1:11">
      <c r="A244" s="3"/>
      <c r="B244" s="114"/>
      <c r="C244" s="119"/>
      <c r="D244" s="76"/>
      <c r="E244" s="77"/>
      <c r="F244" s="71"/>
      <c r="G244" s="72"/>
      <c r="H244" s="66"/>
      <c r="I244" s="67"/>
      <c r="J244" s="61"/>
      <c r="K244" s="63"/>
    </row>
    <row r="245" spans="1:11">
      <c r="A245" s="5" t="s">
        <v>13</v>
      </c>
      <c r="B245" s="114"/>
      <c r="C245" s="119"/>
      <c r="D245" s="76"/>
      <c r="E245" s="77"/>
      <c r="F245" s="71"/>
      <c r="G245" s="72"/>
      <c r="H245" s="66"/>
      <c r="I245" s="67"/>
      <c r="J245" s="61"/>
      <c r="K245" s="63"/>
    </row>
    <row r="246" spans="1:11">
      <c r="A246" s="4" t="s">
        <v>14</v>
      </c>
      <c r="B246" s="114">
        <f>(PMB!B246+RBay!B246)/2</f>
        <v>12.15</v>
      </c>
      <c r="C246" s="119">
        <f>B246</f>
        <v>12.15</v>
      </c>
      <c r="D246" s="76">
        <f>(PMB!D246+RBay!D246)/2</f>
        <v>2.4</v>
      </c>
      <c r="E246" s="77">
        <f>D246</f>
        <v>2.4</v>
      </c>
      <c r="F246" s="71">
        <f>(PMB!F246+Durban!F246+RBay!F246)/3</f>
        <v>3.2333333333333329</v>
      </c>
      <c r="G246" s="72">
        <f>F246</f>
        <v>3.2333333333333329</v>
      </c>
      <c r="H246" s="66">
        <f>(PMB!H246+Durban!H246+RBay!H246)/3</f>
        <v>6</v>
      </c>
      <c r="I246" s="67">
        <f>H246</f>
        <v>6</v>
      </c>
      <c r="J246" s="61">
        <f>(PMB!J246+Durban!J246+RBay!J246)/3</f>
        <v>10.676091954022988</v>
      </c>
      <c r="K246" s="62">
        <f>J246</f>
        <v>10.676091954022988</v>
      </c>
    </row>
    <row r="247" spans="1:11">
      <c r="A247" s="4" t="s">
        <v>15</v>
      </c>
      <c r="B247" s="114">
        <f>(PMB!B247+RBay!B247)/2</f>
        <v>12.55</v>
      </c>
      <c r="C247" s="119">
        <f>C246+B247</f>
        <v>24.700000000000003</v>
      </c>
      <c r="D247" s="76">
        <f>(PMB!D247+RBay!D247)/2</f>
        <v>21.450000000000003</v>
      </c>
      <c r="E247" s="77">
        <f>E246+D247</f>
        <v>23.85</v>
      </c>
      <c r="F247" s="71">
        <f>(PMB!F247+Durban!F247+RBay!F247)/3</f>
        <v>25.233333333333334</v>
      </c>
      <c r="G247" s="72">
        <f>G246+F247</f>
        <v>28.466666666666669</v>
      </c>
      <c r="H247" s="66">
        <f>(PMB!H247+Durban!H247+RBay!H247)/3</f>
        <v>49.333333333333336</v>
      </c>
      <c r="I247" s="91">
        <f>I246+H247</f>
        <v>55.333333333333336</v>
      </c>
      <c r="J247" s="61">
        <f>(PMB!J247+Durban!J247+RBay!J247)/3</f>
        <v>38.75252873563219</v>
      </c>
      <c r="K247" s="90">
        <f>K246+J247</f>
        <v>49.428620689655176</v>
      </c>
    </row>
    <row r="248" spans="1:11">
      <c r="A248" s="4" t="s">
        <v>16</v>
      </c>
      <c r="B248" s="114">
        <f>(PMB!B248+RBay!B248)/2</f>
        <v>46.900000000000006</v>
      </c>
      <c r="C248" s="120">
        <f>C247+B248</f>
        <v>71.600000000000009</v>
      </c>
      <c r="D248" s="76">
        <f>(PMB!D248+RBay!D248)/2</f>
        <v>49.2</v>
      </c>
      <c r="E248" s="95">
        <f>E247+D248</f>
        <v>73.050000000000011</v>
      </c>
      <c r="F248" s="71">
        <f>(PMB!F248+Durban!F248+RBay!F248)/3</f>
        <v>43.933333333333337</v>
      </c>
      <c r="G248" s="94">
        <f>G247+F248</f>
        <v>72.400000000000006</v>
      </c>
      <c r="H248" s="66">
        <f>(PMB!H248+Durban!H248+RBay!H248)/3</f>
        <v>37.666666666666664</v>
      </c>
      <c r="I248" s="67">
        <f>I247+H248</f>
        <v>93</v>
      </c>
      <c r="J248" s="61">
        <f>(PMB!J248+Durban!J248+RBay!J248)/3</f>
        <v>41.132528735632185</v>
      </c>
      <c r="K248" s="62">
        <f>K247+J248</f>
        <v>90.561149425287368</v>
      </c>
    </row>
    <row r="249" spans="1:11">
      <c r="A249" s="4" t="s">
        <v>17</v>
      </c>
      <c r="B249" s="114">
        <f>(PMB!B249+RBay!B249)/2</f>
        <v>12.95</v>
      </c>
      <c r="C249" s="119">
        <f>C248+B249</f>
        <v>84.550000000000011</v>
      </c>
      <c r="D249" s="76">
        <f>(PMB!D249+RBay!D249)/2</f>
        <v>19.05</v>
      </c>
      <c r="E249" s="77">
        <f>E248+D249</f>
        <v>92.100000000000009</v>
      </c>
      <c r="F249" s="71">
        <f>(PMB!F249+Durban!F249+RBay!F249)/3</f>
        <v>20.599999999999998</v>
      </c>
      <c r="G249" s="72">
        <f>G248+F249</f>
        <v>93</v>
      </c>
      <c r="H249" s="66">
        <f>(PMB!H249+Durban!H249+RBay!H249)/3</f>
        <v>4.333333333333333</v>
      </c>
      <c r="I249" s="67">
        <f>I248+H249</f>
        <v>97.333333333333329</v>
      </c>
      <c r="J249" s="61">
        <f>(PMB!J249+Durban!J249+RBay!J249)/3</f>
        <v>8.2927586206896553</v>
      </c>
      <c r="K249" s="62">
        <f>K248+J249</f>
        <v>98.853908045977022</v>
      </c>
    </row>
    <row r="250" spans="1:11">
      <c r="A250" s="4" t="s">
        <v>18</v>
      </c>
      <c r="B250" s="114">
        <f>(PMB!B250+RBay!B250)/2</f>
        <v>15.450000000000001</v>
      </c>
      <c r="C250" s="119">
        <f>C249+B250</f>
        <v>100.00000000000001</v>
      </c>
      <c r="D250" s="76">
        <f>(PMB!D250+RBay!D250)/2</f>
        <v>7.9</v>
      </c>
      <c r="E250" s="77">
        <f>E249+D250</f>
        <v>100.00000000000001</v>
      </c>
      <c r="F250" s="71">
        <f>(PMB!F250+Durban!F250+RBay!F250)/3</f>
        <v>7.0333333333333341</v>
      </c>
      <c r="G250" s="72">
        <f>G249+F250</f>
        <v>100.03333333333333</v>
      </c>
      <c r="H250" s="66">
        <f>(PMB!H250+Durban!H250+RBay!H250)/3</f>
        <v>3</v>
      </c>
      <c r="I250" s="67">
        <f>I249+H250</f>
        <v>100.33333333333333</v>
      </c>
      <c r="J250" s="61">
        <f>(PMB!J250+Durban!J250+RBay!J250)/3</f>
        <v>1.1494252873563218</v>
      </c>
      <c r="K250" s="62">
        <f>K249+J250</f>
        <v>100.00333333333334</v>
      </c>
    </row>
    <row r="251" spans="1:11">
      <c r="A251" s="3"/>
      <c r="B251" s="114"/>
      <c r="C251" s="119"/>
      <c r="D251" s="76"/>
      <c r="E251" s="77"/>
      <c r="F251" s="71"/>
      <c r="G251" s="72"/>
      <c r="H251" s="66"/>
      <c r="I251" s="67"/>
      <c r="J251" s="61"/>
      <c r="K251" s="63"/>
    </row>
    <row r="252" spans="1:11">
      <c r="A252" s="5" t="s">
        <v>98</v>
      </c>
      <c r="B252" s="114"/>
      <c r="C252" s="119"/>
      <c r="D252" s="76"/>
      <c r="E252" s="77"/>
      <c r="F252" s="71"/>
      <c r="G252" s="72"/>
      <c r="H252" s="66"/>
      <c r="I252" s="67"/>
      <c r="J252" s="61"/>
      <c r="K252" s="63"/>
    </row>
    <row r="253" spans="1:11">
      <c r="A253" s="4" t="s">
        <v>19</v>
      </c>
      <c r="B253" s="114">
        <f>(PMB!B253+RBay!B253)/2</f>
        <v>12.15</v>
      </c>
      <c r="C253" s="119">
        <f>B253</f>
        <v>12.15</v>
      </c>
      <c r="D253" s="76">
        <f>(PMB!D253+RBay!D253)/2</f>
        <v>2.4</v>
      </c>
      <c r="E253" s="77">
        <f>D253</f>
        <v>2.4</v>
      </c>
      <c r="F253" s="71">
        <f>(PMB!F253+Durban!F253+RBay!F253)/3</f>
        <v>9.9666666666666668</v>
      </c>
      <c r="G253" s="72">
        <f>F253</f>
        <v>9.9666666666666668</v>
      </c>
      <c r="H253" s="66">
        <f>(PMB!H253+Durban!H253+RBay!H253)/3</f>
        <v>14</v>
      </c>
      <c r="I253" s="67">
        <f>H253</f>
        <v>14</v>
      </c>
      <c r="J253" s="61">
        <f>(PMB!J253+Durban!J253+RBay!J253)/3</f>
        <v>21.541461412151065</v>
      </c>
      <c r="K253" s="62">
        <f>J253</f>
        <v>21.541461412151065</v>
      </c>
    </row>
    <row r="254" spans="1:11">
      <c r="A254" s="4" t="s">
        <v>20</v>
      </c>
      <c r="B254" s="114">
        <f>(PMB!B254+RBay!B254)/2</f>
        <v>44.3</v>
      </c>
      <c r="C254" s="119">
        <f>C253+B254</f>
        <v>56.449999999999996</v>
      </c>
      <c r="D254" s="76">
        <f>(PMB!D254+RBay!D254)/2</f>
        <v>35.75</v>
      </c>
      <c r="E254" s="77">
        <f>E253+D254</f>
        <v>38.15</v>
      </c>
      <c r="F254" s="71">
        <f>(PMB!F254+Durban!F254+RBay!F254)/3</f>
        <v>37.166666666666664</v>
      </c>
      <c r="G254" s="72">
        <f>G253+F254</f>
        <v>47.133333333333333</v>
      </c>
      <c r="H254" s="66">
        <f>(PMB!H254+Durban!H254+RBay!H254)/3</f>
        <v>58.333333333333336</v>
      </c>
      <c r="I254" s="91">
        <f>I253+H254</f>
        <v>72.333333333333343</v>
      </c>
      <c r="J254" s="61">
        <f>(PMB!J254+Durban!J254+RBay!J254)/3</f>
        <v>44.349096880131356</v>
      </c>
      <c r="K254" s="90">
        <f>K253+J254</f>
        <v>65.890558292282421</v>
      </c>
    </row>
    <row r="255" spans="1:11">
      <c r="A255" s="4" t="s">
        <v>21</v>
      </c>
      <c r="B255" s="114">
        <f>(PMB!B255+RBay!B255)/2</f>
        <v>21.75</v>
      </c>
      <c r="C255" s="120">
        <f>C254+B255</f>
        <v>78.199999999999989</v>
      </c>
      <c r="D255" s="76">
        <f>(PMB!D255+RBay!D255)/2</f>
        <v>26.15</v>
      </c>
      <c r="E255" s="95">
        <f>E254+D255</f>
        <v>64.3</v>
      </c>
      <c r="F255" s="71">
        <f>(PMB!F255+Durban!F255+RBay!F255)/3</f>
        <v>24</v>
      </c>
      <c r="G255" s="94">
        <f>G254+F255</f>
        <v>71.133333333333326</v>
      </c>
      <c r="H255" s="66">
        <f>(PMB!H255+Durban!H255+RBay!H255)/3</f>
        <v>18</v>
      </c>
      <c r="I255" s="67">
        <f>I254+H255</f>
        <v>90.333333333333343</v>
      </c>
      <c r="J255" s="61">
        <f>(PMB!J255+Durban!J255+RBay!J255)/3</f>
        <v>29.412972085385878</v>
      </c>
      <c r="K255" s="62">
        <f>K254+J255</f>
        <v>95.303530377668295</v>
      </c>
    </row>
    <row r="256" spans="1:11">
      <c r="A256" s="4" t="s">
        <v>22</v>
      </c>
      <c r="B256" s="114">
        <f>(PMB!B256+RBay!B256)/2</f>
        <v>15.450000000000001</v>
      </c>
      <c r="C256" s="119">
        <f>C255+B256</f>
        <v>93.649999999999991</v>
      </c>
      <c r="D256" s="76">
        <f>(PMB!D256+RBay!D256)/2</f>
        <v>27</v>
      </c>
      <c r="E256" s="77">
        <f>E255+D256</f>
        <v>91.3</v>
      </c>
      <c r="F256" s="71">
        <f>(PMB!F256+Durban!F256+RBay!F256)/3</f>
        <v>22.366666666666671</v>
      </c>
      <c r="G256" s="72">
        <f>G255+F256</f>
        <v>93.5</v>
      </c>
      <c r="H256" s="66">
        <f>(PMB!H256+Durban!H256+RBay!H256)/3</f>
        <v>9.3333333333333339</v>
      </c>
      <c r="I256" s="67">
        <f>I255+H256</f>
        <v>99.666666666666671</v>
      </c>
      <c r="J256" s="61">
        <f>(PMB!J256+Durban!J256+RBay!J256)/3</f>
        <v>4.679802955665024</v>
      </c>
      <c r="K256" s="62">
        <f>K255+J256</f>
        <v>99.98333333333332</v>
      </c>
    </row>
    <row r="257" spans="1:11">
      <c r="A257" s="4" t="s">
        <v>23</v>
      </c>
      <c r="B257" s="114">
        <f>(PMB!B257+RBay!B257)/2</f>
        <v>6.3000000000000007</v>
      </c>
      <c r="C257" s="119">
        <f>C256+B257</f>
        <v>99.949999999999989</v>
      </c>
      <c r="D257" s="76">
        <f>(PMB!D257+RBay!D257)/2</f>
        <v>8.6999999999999993</v>
      </c>
      <c r="E257" s="77">
        <f>E256+D257</f>
        <v>100</v>
      </c>
      <c r="F257" s="71">
        <f>(PMB!F257+Durban!F257+RBay!F257)/3</f>
        <v>6.5</v>
      </c>
      <c r="G257" s="72">
        <f>G256+F257</f>
        <v>100</v>
      </c>
      <c r="H257" s="66">
        <f>(PMB!H257+Durban!H257+RBay!H257)/3</f>
        <v>0</v>
      </c>
      <c r="I257" s="67">
        <f>I256+H257</f>
        <v>99.666666666666671</v>
      </c>
      <c r="J257" s="61">
        <f>(PMB!J257+Durban!J257+RBay!J257)/3</f>
        <v>0</v>
      </c>
      <c r="K257" s="62">
        <f>K256+J257</f>
        <v>99.98333333333332</v>
      </c>
    </row>
    <row r="258" spans="1:11">
      <c r="A258" s="4"/>
      <c r="B258" s="114"/>
      <c r="C258" s="119"/>
      <c r="D258" s="76"/>
      <c r="E258" s="77"/>
      <c r="F258" s="71"/>
      <c r="G258" s="72"/>
      <c r="H258" s="66"/>
      <c r="I258" s="67"/>
      <c r="J258" s="61"/>
      <c r="K258" s="63"/>
    </row>
    <row r="259" spans="1:11" ht="25.5">
      <c r="A259" s="5" t="s">
        <v>89</v>
      </c>
      <c r="B259" s="114"/>
      <c r="C259" s="119"/>
      <c r="D259" s="76"/>
      <c r="E259" s="77"/>
      <c r="F259" s="71"/>
      <c r="G259" s="72"/>
      <c r="H259" s="66"/>
      <c r="I259" s="67"/>
      <c r="J259" s="61"/>
      <c r="K259" s="63"/>
    </row>
    <row r="260" spans="1:11">
      <c r="A260" s="4" t="s">
        <v>96</v>
      </c>
      <c r="B260" s="114">
        <f>(PMB!B260+RBay!B260)/2</f>
        <v>12.15</v>
      </c>
      <c r="C260" s="119">
        <f>B260</f>
        <v>12.15</v>
      </c>
      <c r="D260" s="76">
        <f>(PMB!D260+RBay!D260)/2</f>
        <v>10.3</v>
      </c>
      <c r="E260" s="77">
        <f>D260</f>
        <v>10.3</v>
      </c>
      <c r="F260" s="71">
        <f>(PMB!F260+Durban!F260+RBay!F260)/3</f>
        <v>16.900000000000002</v>
      </c>
      <c r="G260" s="72">
        <f>F260</f>
        <v>16.900000000000002</v>
      </c>
      <c r="H260" s="66">
        <f>(PMB!H260+Durban!H260+RBay!H260)/3</f>
        <v>17.666666666666668</v>
      </c>
      <c r="I260" s="67">
        <f>H260</f>
        <v>17.666666666666668</v>
      </c>
      <c r="J260" s="61"/>
      <c r="K260" s="63"/>
    </row>
    <row r="261" spans="1:11">
      <c r="A261" s="4" t="s">
        <v>60</v>
      </c>
      <c r="B261" s="114">
        <f>(PMB!B261+RBay!B261)/2</f>
        <v>25.9</v>
      </c>
      <c r="C261" s="119">
        <f>C260+B261</f>
        <v>38.049999999999997</v>
      </c>
      <c r="D261" s="76">
        <f>(PMB!D261+RBay!D261)/2</f>
        <v>14.25</v>
      </c>
      <c r="E261" s="77">
        <f>E260+D261</f>
        <v>24.55</v>
      </c>
      <c r="F261" s="71">
        <f>(PMB!F261+Durban!F261+RBay!F261)/3</f>
        <v>25.133333333333329</v>
      </c>
      <c r="G261" s="94">
        <f>G260+F261</f>
        <v>42.033333333333331</v>
      </c>
      <c r="H261" s="66">
        <f>(PMB!H261+Durban!H261+RBay!H261)/3</f>
        <v>42.666666666666664</v>
      </c>
      <c r="I261" s="91">
        <f>I260+H261</f>
        <v>60.333333333333329</v>
      </c>
      <c r="J261" s="61"/>
      <c r="K261" s="63"/>
    </row>
    <row r="262" spans="1:11">
      <c r="A262" s="4" t="s">
        <v>90</v>
      </c>
      <c r="B262" s="114">
        <f>(PMB!B262+RBay!B262)/2</f>
        <v>15.9</v>
      </c>
      <c r="C262" s="120">
        <f>C261+B262</f>
        <v>53.949999999999996</v>
      </c>
      <c r="D262" s="76">
        <f>(PMB!D262+RBay!D262)/2</f>
        <v>23.8</v>
      </c>
      <c r="E262" s="95">
        <f>E261+D262</f>
        <v>48.35</v>
      </c>
      <c r="F262" s="71">
        <f>(PMB!F262+Durban!F262+RBay!F262)/3</f>
        <v>22.8</v>
      </c>
      <c r="G262" s="72">
        <f>G261+F262</f>
        <v>64.833333333333329</v>
      </c>
      <c r="H262" s="66">
        <f>(PMB!H262+Durban!H262+RBay!H262)/3</f>
        <v>22</v>
      </c>
      <c r="I262" s="67">
        <f>I261+H262</f>
        <v>82.333333333333329</v>
      </c>
      <c r="J262" s="61"/>
      <c r="K262" s="63"/>
    </row>
    <row r="263" spans="1:11">
      <c r="A263" s="4" t="s">
        <v>8</v>
      </c>
      <c r="B263" s="114">
        <f>(PMB!B263+RBay!B263)/2</f>
        <v>30.200000000000003</v>
      </c>
      <c r="C263" s="119">
        <f>C262+B263</f>
        <v>84.15</v>
      </c>
      <c r="D263" s="76">
        <f>(PMB!D263+RBay!D263)/2</f>
        <v>46.8</v>
      </c>
      <c r="E263" s="77">
        <f>E262+D263</f>
        <v>95.15</v>
      </c>
      <c r="F263" s="71">
        <f>(PMB!F263+Durban!F263+RBay!F263)/3</f>
        <v>25.3</v>
      </c>
      <c r="G263" s="72">
        <f>G262+F263</f>
        <v>90.133333333333326</v>
      </c>
      <c r="H263" s="66">
        <f>(PMB!H263+Durban!H263+RBay!H263)/3</f>
        <v>17.333333333333332</v>
      </c>
      <c r="I263" s="67">
        <f>I262+H263</f>
        <v>99.666666666666657</v>
      </c>
      <c r="J263" s="61"/>
      <c r="K263" s="63"/>
    </row>
    <row r="264" spans="1:11">
      <c r="A264" s="4" t="s">
        <v>99</v>
      </c>
      <c r="B264" s="114">
        <f>(PMB!B264+RBay!B264)/2</f>
        <v>15.9</v>
      </c>
      <c r="C264" s="119">
        <f>C263+B264</f>
        <v>100.05000000000001</v>
      </c>
      <c r="D264" s="76">
        <f>(PMB!D264+RBay!D264)/2</f>
        <v>4.8</v>
      </c>
      <c r="E264" s="77">
        <f>E263+D264</f>
        <v>99.95</v>
      </c>
      <c r="F264" s="71">
        <f>(PMB!F264+Durban!F264+RBay!F264)/3</f>
        <v>9.8666666666666671</v>
      </c>
      <c r="G264" s="72">
        <f>G263+F264</f>
        <v>100</v>
      </c>
      <c r="H264" s="66">
        <f>(PMB!H264+Durban!H264+RBay!H264)/3</f>
        <v>1</v>
      </c>
      <c r="I264" s="67">
        <f>I263+H264</f>
        <v>100.66666666666666</v>
      </c>
      <c r="J264" s="61"/>
      <c r="K264" s="63"/>
    </row>
    <row r="265" spans="1:11">
      <c r="A265" s="4"/>
      <c r="B265" s="114"/>
      <c r="C265" s="119"/>
      <c r="D265" s="76"/>
      <c r="E265" s="77"/>
      <c r="F265" s="71"/>
      <c r="G265" s="72"/>
      <c r="H265" s="66"/>
      <c r="I265" s="67"/>
      <c r="J265" s="61"/>
      <c r="K265" s="63"/>
    </row>
    <row r="266" spans="1:11">
      <c r="A266" s="5" t="s">
        <v>92</v>
      </c>
      <c r="B266" s="114"/>
      <c r="C266" s="119"/>
      <c r="D266" s="76"/>
      <c r="E266" s="77"/>
      <c r="F266" s="71"/>
      <c r="G266" s="72"/>
      <c r="H266" s="66"/>
      <c r="I266" s="67"/>
      <c r="J266" s="61"/>
      <c r="K266" s="63"/>
    </row>
    <row r="267" spans="1:11">
      <c r="A267" s="4" t="s">
        <v>96</v>
      </c>
      <c r="B267" s="114">
        <f>(PMB!B267+RBay!B267)/2</f>
        <v>5.9</v>
      </c>
      <c r="C267" s="119">
        <f>B267</f>
        <v>5.9</v>
      </c>
      <c r="D267" s="76">
        <f>(PMB!D267+RBay!D267)/2</f>
        <v>5.55</v>
      </c>
      <c r="E267" s="77">
        <f>D267</f>
        <v>5.55</v>
      </c>
      <c r="F267" s="71">
        <f>(PMB!F267+Durban!F267+RBay!F267)/3</f>
        <v>13.066666666666668</v>
      </c>
      <c r="G267" s="72">
        <f>F267</f>
        <v>13.066666666666668</v>
      </c>
      <c r="H267" s="66">
        <f>(PMB!H267+Durban!H267+RBay!H267)/3</f>
        <v>6.333333333333333</v>
      </c>
      <c r="I267" s="67">
        <f>H267</f>
        <v>6.333333333333333</v>
      </c>
      <c r="J267" s="61"/>
      <c r="K267" s="63"/>
    </row>
    <row r="268" spans="1:11">
      <c r="A268" s="4" t="s">
        <v>60</v>
      </c>
      <c r="B268" s="114">
        <f>(PMB!B268+RBay!B268)/2</f>
        <v>18.8</v>
      </c>
      <c r="C268" s="119">
        <f>C267+B268</f>
        <v>24.700000000000003</v>
      </c>
      <c r="D268" s="76">
        <f>(PMB!D268+RBay!D268)/2</f>
        <v>7.15</v>
      </c>
      <c r="E268" s="77">
        <f>E267+D268</f>
        <v>12.7</v>
      </c>
      <c r="F268" s="71">
        <f>(PMB!F268+Durban!F268+RBay!F268)/3</f>
        <v>14.266666666666667</v>
      </c>
      <c r="G268" s="72">
        <f>G267+F268</f>
        <v>27.333333333333336</v>
      </c>
      <c r="H268" s="66">
        <f>(PMB!H268+Durban!H268+RBay!H268)/3</f>
        <v>40.666666666666664</v>
      </c>
      <c r="I268" s="91">
        <f>I267+H268</f>
        <v>47</v>
      </c>
      <c r="J268" s="61"/>
      <c r="K268" s="63"/>
    </row>
    <row r="269" spans="1:11">
      <c r="A269" s="4" t="s">
        <v>90</v>
      </c>
      <c r="B269" s="114">
        <f>(PMB!B269+RBay!B269)/2</f>
        <v>39.4</v>
      </c>
      <c r="C269" s="119">
        <f>C268+B269</f>
        <v>64.099999999999994</v>
      </c>
      <c r="D269" s="76">
        <f>(PMB!D269+RBay!D269)/2</f>
        <v>14.3</v>
      </c>
      <c r="E269" s="77">
        <f>E268+D269</f>
        <v>27</v>
      </c>
      <c r="F269" s="71">
        <f>(PMB!F269+Durban!F269+RBay!F269)/3</f>
        <v>20.366666666666667</v>
      </c>
      <c r="G269" s="94">
        <f>G268+F269</f>
        <v>47.7</v>
      </c>
      <c r="H269" s="66">
        <f>(PMB!H269+Durban!H269+RBay!H269)/3</f>
        <v>28.666666666666668</v>
      </c>
      <c r="I269" s="67">
        <f>I268+H269</f>
        <v>75.666666666666671</v>
      </c>
      <c r="J269" s="61"/>
      <c r="K269" s="63"/>
    </row>
    <row r="270" spans="1:11">
      <c r="A270" s="4" t="s">
        <v>8</v>
      </c>
      <c r="B270" s="114">
        <f>(PMB!B270+RBay!B270)/2</f>
        <v>22.549999999999997</v>
      </c>
      <c r="C270" s="120">
        <f>C269+B270</f>
        <v>86.649999999999991</v>
      </c>
      <c r="D270" s="76">
        <f>(PMB!D270+RBay!D270)/2</f>
        <v>57.95</v>
      </c>
      <c r="E270" s="95">
        <f>E269+D270</f>
        <v>84.95</v>
      </c>
      <c r="F270" s="71">
        <f>(PMB!F270+Durban!F270+RBay!F270)/3</f>
        <v>38.666666666666664</v>
      </c>
      <c r="G270" s="72">
        <f>G269+F270</f>
        <v>86.366666666666674</v>
      </c>
      <c r="H270" s="66">
        <f>(PMB!H270+Durban!H270+RBay!H270)/3</f>
        <v>21.333333333333332</v>
      </c>
      <c r="I270" s="67">
        <f>I269+H270</f>
        <v>97</v>
      </c>
      <c r="J270" s="61"/>
      <c r="K270" s="63"/>
    </row>
    <row r="271" spans="1:11">
      <c r="A271" s="4" t="s">
        <v>99</v>
      </c>
      <c r="B271" s="114">
        <f>(PMB!B271+RBay!B271)/2</f>
        <v>13.35</v>
      </c>
      <c r="C271" s="119">
        <f>C270+B271</f>
        <v>99.999999999999986</v>
      </c>
      <c r="D271" s="76">
        <f>(PMB!D271+RBay!D271)/2</f>
        <v>15.05</v>
      </c>
      <c r="E271" s="77">
        <f>E270+D271</f>
        <v>100</v>
      </c>
      <c r="F271" s="71">
        <f>(PMB!F271+Durban!F271+RBay!F271)/3</f>
        <v>13.666666666666666</v>
      </c>
      <c r="G271" s="72">
        <f>G270+F271</f>
        <v>100.03333333333335</v>
      </c>
      <c r="H271" s="66">
        <f>(PMB!H271+Durban!H271+RBay!H271)/3</f>
        <v>3</v>
      </c>
      <c r="I271" s="67">
        <f>I270+H271</f>
        <v>100</v>
      </c>
      <c r="J271" s="61"/>
      <c r="K271" s="63"/>
    </row>
    <row r="272" spans="1:11">
      <c r="A272" s="4"/>
      <c r="B272" s="114"/>
      <c r="C272" s="119"/>
      <c r="D272" s="76"/>
      <c r="E272" s="77"/>
      <c r="F272" s="71"/>
      <c r="G272" s="72"/>
      <c r="H272" s="66"/>
      <c r="I272" s="67"/>
      <c r="J272" s="61"/>
      <c r="K272" s="63"/>
    </row>
    <row r="273" spans="1:11" ht="25.5">
      <c r="A273" s="5" t="s">
        <v>93</v>
      </c>
      <c r="B273" s="114"/>
      <c r="C273" s="119"/>
      <c r="D273" s="76"/>
      <c r="E273" s="77"/>
      <c r="F273" s="71"/>
      <c r="G273" s="72"/>
      <c r="H273" s="66"/>
      <c r="I273" s="67"/>
      <c r="J273" s="61"/>
      <c r="K273" s="63"/>
    </row>
    <row r="274" spans="1:11">
      <c r="A274" s="4" t="s">
        <v>96</v>
      </c>
      <c r="B274" s="114">
        <f>(PMB!B274+RBay!B274)/2</f>
        <v>0</v>
      </c>
      <c r="C274" s="119">
        <f>B274</f>
        <v>0</v>
      </c>
      <c r="D274" s="76">
        <f>(PMB!D274+RBay!D274)/2</f>
        <v>7.9499999999999993</v>
      </c>
      <c r="E274" s="77">
        <f>D274</f>
        <v>7.9499999999999993</v>
      </c>
      <c r="F274" s="71">
        <f>(PMB!F274+Durban!F274+RBay!F274)/3</f>
        <v>6.2666666666666657</v>
      </c>
      <c r="G274" s="72">
        <f>F274</f>
        <v>6.2666666666666657</v>
      </c>
      <c r="H274" s="66">
        <f>(PMB!H274+Durban!H274+RBay!H274)/3</f>
        <v>7.666666666666667</v>
      </c>
      <c r="I274" s="67">
        <f>H274</f>
        <v>7.666666666666667</v>
      </c>
      <c r="J274" s="61"/>
      <c r="K274" s="63"/>
    </row>
    <row r="275" spans="1:11">
      <c r="A275" s="4" t="s">
        <v>60</v>
      </c>
      <c r="B275" s="114">
        <f>(PMB!B275+RBay!B275)/2</f>
        <v>28.049999999999997</v>
      </c>
      <c r="C275" s="119">
        <f>C274+B275</f>
        <v>28.049999999999997</v>
      </c>
      <c r="D275" s="76">
        <f>(PMB!D275+RBay!D275)/2</f>
        <v>35.700000000000003</v>
      </c>
      <c r="E275" s="77">
        <f>E274+D275</f>
        <v>43.650000000000006</v>
      </c>
      <c r="F275" s="71">
        <f>(PMB!F275+Durban!F275+RBay!F275)/3</f>
        <v>32.233333333333334</v>
      </c>
      <c r="G275" s="72">
        <f>G274+F275</f>
        <v>38.5</v>
      </c>
      <c r="H275" s="66">
        <f>(PMB!H275+Durban!H275+RBay!H275)/3</f>
        <v>53</v>
      </c>
      <c r="I275" s="91">
        <f>I274+H275</f>
        <v>60.666666666666664</v>
      </c>
      <c r="J275" s="61"/>
      <c r="K275" s="63"/>
    </row>
    <row r="276" spans="1:11">
      <c r="A276" s="4" t="s">
        <v>90</v>
      </c>
      <c r="B276" s="114">
        <f>(PMB!B276+RBay!B276)/2</f>
        <v>15.1</v>
      </c>
      <c r="C276" s="120">
        <f>C275+B276</f>
        <v>43.15</v>
      </c>
      <c r="D276" s="76">
        <f>(PMB!D276+RBay!D276)/2</f>
        <v>24.6</v>
      </c>
      <c r="E276" s="95">
        <f>E275+D276</f>
        <v>68.25</v>
      </c>
      <c r="F276" s="71">
        <f>(PMB!F276+Durban!F276+RBay!F276)/3</f>
        <v>21.933333333333334</v>
      </c>
      <c r="G276" s="94">
        <f>G275+F276</f>
        <v>60.433333333333337</v>
      </c>
      <c r="H276" s="66">
        <f>(PMB!H276+Durban!H276+RBay!H276)/3</f>
        <v>16.333333333333332</v>
      </c>
      <c r="I276" s="67">
        <f>I275+H276</f>
        <v>77</v>
      </c>
      <c r="J276" s="61"/>
      <c r="K276" s="63"/>
    </row>
    <row r="277" spans="1:11">
      <c r="A277" s="4" t="s">
        <v>8</v>
      </c>
      <c r="B277" s="114">
        <f>(PMB!B277+RBay!B277)/2</f>
        <v>44.7</v>
      </c>
      <c r="C277" s="119">
        <f>C276+B277</f>
        <v>87.85</v>
      </c>
      <c r="D277" s="76">
        <f>(PMB!D277+RBay!D277)/2</f>
        <v>19.05</v>
      </c>
      <c r="E277" s="77">
        <f>E276+D277</f>
        <v>87.3</v>
      </c>
      <c r="F277" s="71">
        <f>(PMB!F277+Durban!F277+RBay!F277)/3</f>
        <v>31.5</v>
      </c>
      <c r="G277" s="72">
        <f>G276+F277</f>
        <v>91.933333333333337</v>
      </c>
      <c r="H277" s="66">
        <f>(PMB!H277+Durban!H277+RBay!H277)/3</f>
        <v>21.666666666666668</v>
      </c>
      <c r="I277" s="67">
        <f>I276+H277</f>
        <v>98.666666666666671</v>
      </c>
      <c r="J277" s="61"/>
      <c r="K277" s="63"/>
    </row>
    <row r="278" spans="1:11" ht="13.5" thickBot="1">
      <c r="A278" s="4" t="s">
        <v>91</v>
      </c>
      <c r="B278" s="124">
        <f>(PMB!B278+RBay!B278)/2</f>
        <v>12.15</v>
      </c>
      <c r="C278" s="125">
        <f>C277+B278</f>
        <v>100</v>
      </c>
      <c r="D278" s="79">
        <f>(PMB!D278+RBay!D278)/2</f>
        <v>12.65</v>
      </c>
      <c r="E278" s="80">
        <f>E277+D278</f>
        <v>99.95</v>
      </c>
      <c r="F278" s="74">
        <f>(PMB!F278+Durban!F278+RBay!F278)/3</f>
        <v>8.1</v>
      </c>
      <c r="G278" s="75">
        <f>G277+F278</f>
        <v>100.03333333333333</v>
      </c>
      <c r="H278" s="69">
        <f>(PMB!H278+Durban!H278+RBay!H278)/3</f>
        <v>1.6666666666666667</v>
      </c>
      <c r="I278" s="70">
        <f>I277+H278</f>
        <v>100.33333333333334</v>
      </c>
      <c r="J278" s="64"/>
      <c r="K278" s="65"/>
    </row>
    <row r="279" spans="1:11">
      <c r="A279" s="3"/>
    </row>
    <row r="280" spans="1:11" ht="38.25">
      <c r="A280" s="5" t="s">
        <v>24</v>
      </c>
    </row>
    <row r="281" spans="1:11" ht="13.5" thickBot="1"/>
    <row r="282" spans="1:11" ht="39" thickBot="1">
      <c r="A282" s="5" t="s">
        <v>24</v>
      </c>
      <c r="B282" s="10">
        <f>C299/C298*100</f>
        <v>62.76569142285571</v>
      </c>
      <c r="C282" s="59"/>
      <c r="D282" s="10">
        <f>E299/E298*100</f>
        <v>66.274999999999991</v>
      </c>
      <c r="E282" s="59"/>
      <c r="F282" s="10">
        <f>G299/G298*100</f>
        <v>65.155807365439088</v>
      </c>
      <c r="G282" s="9"/>
      <c r="H282" s="10">
        <f>I299/I298*100</f>
        <v>81.666666666666671</v>
      </c>
      <c r="I282" s="9"/>
      <c r="J282" s="10">
        <f>K299/K298*100</f>
        <v>76.828685130732865</v>
      </c>
      <c r="K282" s="9"/>
    </row>
    <row r="283" spans="1:11" hidden="1">
      <c r="A283" s="3"/>
      <c r="B283" s="3"/>
      <c r="C283" s="9">
        <f>(RBay!C281+PMB!C281)/2</f>
        <v>16</v>
      </c>
      <c r="D283" s="2"/>
      <c r="E283" s="9">
        <f>(RBay!E281+PMB!E281)/2</f>
        <v>42</v>
      </c>
      <c r="F283" s="8"/>
      <c r="G283" s="9">
        <f>(RBay!G281+Durban!G281+PMB!I281)/3</f>
        <v>47.333333333333336</v>
      </c>
      <c r="H283" s="8"/>
      <c r="I283" s="9">
        <f>(RBay!I281+Durban!I281+PMB!K281)/3</f>
        <v>88.333333333333329</v>
      </c>
      <c r="J283" s="8"/>
      <c r="K283" s="9">
        <f>(RBay!K281+Durban!K281+PMB!M281)/3</f>
        <v>169</v>
      </c>
    </row>
    <row r="284" spans="1:11" hidden="1">
      <c r="A284" s="5"/>
      <c r="B284" s="5"/>
      <c r="C284" s="9">
        <f>B246*C$283/100</f>
        <v>1.944</v>
      </c>
      <c r="D284" s="57"/>
      <c r="E284" s="9">
        <f>D246*E$283/100</f>
        <v>1.008</v>
      </c>
      <c r="F284" s="8"/>
      <c r="G284" s="9">
        <f>F246*G$283/100</f>
        <v>1.5304444444444443</v>
      </c>
      <c r="H284" s="8"/>
      <c r="I284" s="9">
        <f>H246*I$283/100</f>
        <v>5.3</v>
      </c>
      <c r="J284" s="8"/>
      <c r="K284" s="9">
        <f>J246*K$283/100</f>
        <v>18.042595402298851</v>
      </c>
    </row>
    <row r="285" spans="1:11" hidden="1">
      <c r="A285" s="4"/>
      <c r="B285" s="4"/>
      <c r="C285" s="9">
        <f t="shared" ref="C285:E295" si="51">B247*C$283/100</f>
        <v>2.008</v>
      </c>
      <c r="D285" s="2"/>
      <c r="E285" s="9">
        <f t="shared" si="51"/>
        <v>9.0090000000000003</v>
      </c>
      <c r="F285" s="8"/>
      <c r="G285" s="9">
        <f t="shared" ref="G285:G295" si="52">F247*G$283/100</f>
        <v>11.943777777777779</v>
      </c>
      <c r="H285" s="8"/>
      <c r="I285" s="9">
        <f t="shared" ref="I285:I295" si="53">H247*I$283/100</f>
        <v>43.577777777777776</v>
      </c>
      <c r="J285" s="8"/>
      <c r="K285" s="9">
        <f t="shared" ref="K285:K295" si="54">J247*K$283/100</f>
        <v>65.491773563218402</v>
      </c>
    </row>
    <row r="286" spans="1:11" hidden="1">
      <c r="A286" s="4"/>
      <c r="B286" s="4"/>
      <c r="C286" s="9">
        <f t="shared" si="51"/>
        <v>7.5040000000000013</v>
      </c>
      <c r="D286" s="2"/>
      <c r="E286" s="9">
        <f t="shared" si="51"/>
        <v>20.664000000000001</v>
      </c>
      <c r="F286" s="8"/>
      <c r="G286" s="9">
        <f t="shared" si="52"/>
        <v>20.795111111111115</v>
      </c>
      <c r="H286" s="8"/>
      <c r="I286" s="9">
        <f t="shared" si="53"/>
        <v>33.272222222222219</v>
      </c>
      <c r="J286" s="8"/>
      <c r="K286" s="9">
        <f t="shared" si="54"/>
        <v>69.5139735632184</v>
      </c>
    </row>
    <row r="287" spans="1:11" hidden="1">
      <c r="C287" s="9">
        <f t="shared" si="51"/>
        <v>2.0720000000000001</v>
      </c>
      <c r="D287" s="1"/>
      <c r="E287" s="9">
        <f t="shared" si="51"/>
        <v>8.0009999999999994</v>
      </c>
      <c r="F287" s="9"/>
      <c r="G287" s="9">
        <f t="shared" si="52"/>
        <v>9.7506666666666657</v>
      </c>
      <c r="H287" s="9"/>
      <c r="I287" s="9">
        <f t="shared" si="53"/>
        <v>3.8277777777777771</v>
      </c>
      <c r="J287" s="9"/>
      <c r="K287" s="9">
        <f t="shared" si="54"/>
        <v>14.014762068965517</v>
      </c>
    </row>
    <row r="288" spans="1:11" hidden="1">
      <c r="C288" s="9">
        <f t="shared" si="51"/>
        <v>2.472</v>
      </c>
      <c r="D288" s="1"/>
      <c r="E288" s="9">
        <f t="shared" si="51"/>
        <v>3.3180000000000001</v>
      </c>
      <c r="F288" s="9"/>
      <c r="G288" s="9">
        <f t="shared" si="52"/>
        <v>3.3291111111111116</v>
      </c>
      <c r="H288" s="9"/>
      <c r="I288" s="9">
        <f t="shared" si="53"/>
        <v>2.65</v>
      </c>
      <c r="J288" s="9"/>
      <c r="K288" s="9">
        <f t="shared" si="54"/>
        <v>1.9425287356321836</v>
      </c>
    </row>
    <row r="289" spans="3:11" hidden="1">
      <c r="C289" s="9"/>
      <c r="D289" s="1"/>
      <c r="E289" s="9"/>
      <c r="F289" s="9"/>
      <c r="G289" s="9"/>
      <c r="H289" s="9"/>
      <c r="I289" s="9"/>
      <c r="J289" s="9"/>
      <c r="K289" s="9"/>
    </row>
    <row r="290" spans="3:11" hidden="1">
      <c r="C290" s="9"/>
      <c r="D290" s="1"/>
      <c r="E290" s="9"/>
      <c r="F290" s="9"/>
      <c r="G290" s="9"/>
      <c r="H290" s="9"/>
      <c r="I290" s="9"/>
      <c r="J290" s="9"/>
      <c r="K290" s="9"/>
    </row>
    <row r="291" spans="3:11" hidden="1">
      <c r="C291" s="9">
        <f t="shared" si="51"/>
        <v>1.944</v>
      </c>
      <c r="D291" s="1"/>
      <c r="E291" s="9">
        <f t="shared" si="51"/>
        <v>1.008</v>
      </c>
      <c r="F291" s="9"/>
      <c r="G291" s="9">
        <f t="shared" si="52"/>
        <v>4.7175555555555562</v>
      </c>
      <c r="H291" s="9"/>
      <c r="I291" s="9">
        <f t="shared" si="53"/>
        <v>12.366666666666665</v>
      </c>
      <c r="J291" s="9"/>
      <c r="K291" s="9">
        <f t="shared" si="54"/>
        <v>36.4050697865353</v>
      </c>
    </row>
    <row r="292" spans="3:11" hidden="1">
      <c r="C292" s="9">
        <f t="shared" si="51"/>
        <v>7.0879999999999992</v>
      </c>
      <c r="D292" s="1"/>
      <c r="E292" s="9">
        <f t="shared" si="51"/>
        <v>15.015000000000001</v>
      </c>
      <c r="F292" s="9"/>
      <c r="G292" s="9">
        <f t="shared" si="52"/>
        <v>17.592222222222222</v>
      </c>
      <c r="H292" s="9"/>
      <c r="I292" s="9">
        <f t="shared" si="53"/>
        <v>51.527777777777771</v>
      </c>
      <c r="J292" s="9"/>
      <c r="K292" s="9">
        <f t="shared" si="54"/>
        <v>74.949973727421991</v>
      </c>
    </row>
    <row r="293" spans="3:11" hidden="1">
      <c r="C293" s="9">
        <f t="shared" si="51"/>
        <v>3.48</v>
      </c>
      <c r="D293" s="1"/>
      <c r="E293" s="9">
        <f t="shared" si="51"/>
        <v>10.982999999999999</v>
      </c>
      <c r="F293" s="9"/>
      <c r="G293" s="9">
        <f t="shared" si="52"/>
        <v>11.36</v>
      </c>
      <c r="H293" s="9"/>
      <c r="I293" s="9">
        <f t="shared" si="53"/>
        <v>15.9</v>
      </c>
      <c r="J293" s="9"/>
      <c r="K293" s="9">
        <f t="shared" si="54"/>
        <v>49.70792282430213</v>
      </c>
    </row>
    <row r="294" spans="3:11" hidden="1">
      <c r="C294" s="9">
        <f t="shared" si="51"/>
        <v>2.472</v>
      </c>
      <c r="D294" s="1"/>
      <c r="E294" s="9">
        <f t="shared" si="51"/>
        <v>11.34</v>
      </c>
      <c r="F294" s="9"/>
      <c r="G294" s="9">
        <f t="shared" si="52"/>
        <v>10.586888888888891</v>
      </c>
      <c r="H294" s="9"/>
      <c r="I294" s="9">
        <f t="shared" si="53"/>
        <v>8.2444444444444454</v>
      </c>
      <c r="J294" s="9"/>
      <c r="K294" s="9">
        <f t="shared" si="54"/>
        <v>7.9088669950738906</v>
      </c>
    </row>
    <row r="295" spans="3:11" hidden="1">
      <c r="C295" s="9">
        <f t="shared" si="51"/>
        <v>1.008</v>
      </c>
      <c r="D295" s="1"/>
      <c r="E295" s="9">
        <f t="shared" si="51"/>
        <v>3.6539999999999999</v>
      </c>
      <c r="F295" s="9"/>
      <c r="G295" s="9">
        <f t="shared" si="52"/>
        <v>3.0766666666666667</v>
      </c>
      <c r="H295" s="9"/>
      <c r="I295" s="9">
        <f t="shared" si="53"/>
        <v>0</v>
      </c>
      <c r="J295" s="9"/>
      <c r="K295" s="9">
        <f t="shared" si="54"/>
        <v>0</v>
      </c>
    </row>
    <row r="296" spans="3:11" hidden="1">
      <c r="C296" s="9"/>
      <c r="D296" s="1"/>
      <c r="E296" s="9"/>
      <c r="F296" s="9"/>
      <c r="G296" s="9"/>
      <c r="H296" s="9"/>
      <c r="I296" s="9"/>
      <c r="J296" s="9"/>
      <c r="K296" s="9"/>
    </row>
    <row r="297" spans="3:11" hidden="1">
      <c r="C297" s="9"/>
      <c r="D297" s="1"/>
      <c r="E297" s="9"/>
      <c r="F297" s="9"/>
      <c r="G297" s="9"/>
      <c r="H297" s="9"/>
      <c r="I297" s="9"/>
      <c r="J297" s="9"/>
      <c r="K297" s="9"/>
    </row>
    <row r="298" spans="3:11" hidden="1">
      <c r="C298" s="9">
        <f>SUM(C284:C295)</f>
        <v>31.992000000000004</v>
      </c>
      <c r="D298" s="1"/>
      <c r="E298" s="9">
        <f>SUM(E284:E295)</f>
        <v>84</v>
      </c>
      <c r="F298" s="9"/>
      <c r="G298" s="9">
        <f>SUM(G284:G295)</f>
        <v>94.682444444444457</v>
      </c>
      <c r="H298" s="9"/>
      <c r="I298" s="9">
        <f>SUM(I284:I295)</f>
        <v>176.66666666666666</v>
      </c>
      <c r="J298" s="9"/>
      <c r="K298" s="9">
        <f>SUM(K284:K295)</f>
        <v>337.97746666666666</v>
      </c>
    </row>
    <row r="299" spans="3:11" hidden="1">
      <c r="C299" s="9">
        <f>C285+C286+C292+C293</f>
        <v>20.080000000000002</v>
      </c>
      <c r="D299" s="1"/>
      <c r="E299" s="9">
        <f>E285+E286+E292+E293</f>
        <v>55.670999999999999</v>
      </c>
      <c r="F299" s="9"/>
      <c r="G299" s="9">
        <f>G285+G286+G292+G293</f>
        <v>61.691111111111113</v>
      </c>
      <c r="H299" s="9"/>
      <c r="I299" s="9">
        <f>I285+I286+I292+I293</f>
        <v>144.27777777777777</v>
      </c>
      <c r="J299" s="9"/>
      <c r="K299" s="9">
        <f>K285+K286+K292+K293</f>
        <v>259.66364367816095</v>
      </c>
    </row>
    <row r="300" spans="3:11">
      <c r="D300" s="1"/>
      <c r="E300" s="1"/>
      <c r="F300" s="1"/>
      <c r="G300" s="1"/>
      <c r="H300" s="1"/>
      <c r="I300" s="1"/>
      <c r="J300" s="1"/>
      <c r="K300" s="1"/>
    </row>
    <row r="301" spans="3:11">
      <c r="D301" s="1"/>
      <c r="E301" s="1"/>
      <c r="F301" s="1"/>
      <c r="G301" s="1"/>
      <c r="H301" s="1"/>
      <c r="I301" s="1"/>
      <c r="J301" s="1"/>
      <c r="K301" s="1"/>
    </row>
    <row r="302" spans="3:11">
      <c r="D302" s="1"/>
      <c r="E302" s="1"/>
      <c r="F302" s="1"/>
      <c r="G302" s="1"/>
      <c r="H302" s="1"/>
      <c r="I302" s="1"/>
      <c r="J302" s="1"/>
      <c r="K302" s="1"/>
    </row>
    <row r="303" spans="3:11">
      <c r="D303" s="1"/>
      <c r="E303" s="1"/>
      <c r="F303" s="1"/>
      <c r="G303" s="1"/>
      <c r="H303" s="1"/>
      <c r="I303" s="1"/>
      <c r="J303" s="1"/>
      <c r="K303" s="1"/>
    </row>
    <row r="304" spans="3:11">
      <c r="D304" s="1"/>
      <c r="E304" s="1"/>
      <c r="F304" s="1"/>
      <c r="G304" s="1"/>
      <c r="H304" s="1"/>
      <c r="I304" s="1"/>
      <c r="J304" s="1"/>
      <c r="K304" s="1"/>
    </row>
    <row r="305" spans="4:11">
      <c r="D305" s="1"/>
      <c r="E305" s="1"/>
      <c r="F305" s="1"/>
      <c r="G305" s="1"/>
      <c r="H305" s="1"/>
      <c r="I305" s="1"/>
      <c r="J305" s="1"/>
      <c r="K305" s="1"/>
    </row>
    <row r="306" spans="4:11">
      <c r="D306" s="1"/>
      <c r="E306" s="1"/>
      <c r="F306" s="1"/>
      <c r="G306" s="1"/>
      <c r="H306" s="1"/>
      <c r="I306" s="1"/>
      <c r="J306" s="1"/>
      <c r="K306" s="1"/>
    </row>
    <row r="307" spans="4:11">
      <c r="D307" s="1"/>
      <c r="E307" s="1"/>
      <c r="F307" s="1"/>
      <c r="G307" s="1"/>
      <c r="H307" s="1"/>
      <c r="I307" s="1"/>
      <c r="J307" s="1"/>
      <c r="K307" s="1"/>
    </row>
    <row r="308" spans="4:11">
      <c r="D308" s="1"/>
      <c r="E308" s="1"/>
      <c r="F308" s="1"/>
      <c r="G308" s="1"/>
      <c r="H308" s="1"/>
      <c r="I308" s="1"/>
      <c r="J308" s="1"/>
      <c r="K308" s="1"/>
    </row>
    <row r="309" spans="4:11">
      <c r="D309" s="1"/>
      <c r="E309" s="1"/>
      <c r="F309" s="1"/>
      <c r="G309" s="1"/>
      <c r="H309" s="1"/>
      <c r="I309" s="1"/>
      <c r="J309" s="1"/>
      <c r="K309" s="1"/>
    </row>
    <row r="310" spans="4:11">
      <c r="D310" s="1"/>
      <c r="E310" s="1"/>
      <c r="F310" s="1"/>
      <c r="G310" s="1"/>
      <c r="H310" s="1"/>
      <c r="I310" s="1"/>
      <c r="J310" s="1"/>
      <c r="K310" s="1"/>
    </row>
    <row r="311" spans="4:11">
      <c r="D311" s="1"/>
      <c r="E311" s="1"/>
      <c r="F311" s="1"/>
      <c r="G311" s="1"/>
      <c r="H311" s="1"/>
      <c r="I311" s="1"/>
      <c r="J311" s="1"/>
      <c r="K311" s="1"/>
    </row>
    <row r="312" spans="4:11">
      <c r="D312" s="1"/>
      <c r="E312" s="1"/>
      <c r="F312" s="1"/>
      <c r="G312" s="1"/>
      <c r="H312" s="1"/>
      <c r="I312" s="1"/>
      <c r="J312" s="1"/>
      <c r="K312" s="1"/>
    </row>
    <row r="313" spans="4:11">
      <c r="D313" s="1"/>
      <c r="E313" s="1"/>
      <c r="F313" s="1"/>
      <c r="G313" s="1"/>
      <c r="H313" s="1"/>
      <c r="I313" s="1"/>
      <c r="J313" s="1"/>
      <c r="K313" s="1"/>
    </row>
    <row r="314" spans="4:11">
      <c r="D314" s="1"/>
      <c r="E314" s="1"/>
      <c r="F314" s="1"/>
      <c r="G314" s="1"/>
      <c r="H314" s="1"/>
      <c r="I314" s="1"/>
      <c r="J314" s="1"/>
      <c r="K314" s="1"/>
    </row>
    <row r="315" spans="4:11">
      <c r="D315" s="1"/>
      <c r="E315" s="1"/>
      <c r="F315" s="1"/>
      <c r="G315" s="1"/>
      <c r="H315" s="1"/>
      <c r="I315" s="1"/>
      <c r="J315" s="1"/>
      <c r="K315" s="1"/>
    </row>
    <row r="316" spans="4:11">
      <c r="D316" s="1"/>
      <c r="E316" s="1"/>
      <c r="F316" s="1"/>
      <c r="G316" s="1"/>
      <c r="H316" s="1"/>
      <c r="I316" s="1"/>
      <c r="J316" s="1"/>
      <c r="K316" s="1"/>
    </row>
    <row r="317" spans="4:11">
      <c r="D317" s="1"/>
      <c r="E317" s="1"/>
      <c r="F317" s="1"/>
      <c r="G317" s="1"/>
      <c r="H317" s="1"/>
      <c r="I317" s="1"/>
      <c r="J317" s="1"/>
      <c r="K317" s="1"/>
    </row>
    <row r="318" spans="4:11">
      <c r="D318" s="1"/>
      <c r="E318" s="1"/>
      <c r="F318" s="1"/>
      <c r="G318" s="1"/>
      <c r="H318" s="1"/>
      <c r="I318" s="1"/>
      <c r="J318" s="1"/>
      <c r="K318" s="1"/>
    </row>
    <row r="319" spans="4:11">
      <c r="D319" s="1"/>
      <c r="E319" s="1"/>
      <c r="F319" s="1"/>
      <c r="G319" s="1"/>
      <c r="H319" s="1"/>
      <c r="I319" s="1"/>
      <c r="J319" s="1"/>
      <c r="K319" s="1"/>
    </row>
    <row r="320" spans="4:11">
      <c r="D320" s="1"/>
      <c r="E320" s="1"/>
      <c r="F320" s="1"/>
      <c r="G320" s="1"/>
      <c r="H320" s="1"/>
      <c r="I320" s="1"/>
      <c r="J320" s="1"/>
      <c r="K320" s="1"/>
    </row>
    <row r="321" spans="4:11">
      <c r="D321" s="1"/>
      <c r="E321" s="1"/>
      <c r="F321" s="1"/>
      <c r="G321" s="1"/>
      <c r="H321" s="1"/>
      <c r="I321" s="1"/>
      <c r="J321" s="1"/>
      <c r="K321" s="1"/>
    </row>
    <row r="322" spans="4:11">
      <c r="D322" s="1"/>
      <c r="E322" s="1"/>
      <c r="F322" s="1"/>
      <c r="G322" s="1"/>
      <c r="H322" s="1"/>
      <c r="I322" s="1"/>
      <c r="J322" s="1"/>
      <c r="K322" s="1"/>
    </row>
    <row r="323" spans="4:11">
      <c r="D323" s="1"/>
      <c r="E323" s="1"/>
      <c r="F323" s="1"/>
      <c r="G323" s="1"/>
      <c r="H323" s="1"/>
      <c r="I323" s="1"/>
      <c r="J323" s="1"/>
      <c r="K323" s="1"/>
    </row>
    <row r="324" spans="4:11">
      <c r="D324" s="1"/>
      <c r="E324" s="1"/>
      <c r="F324" s="1"/>
      <c r="G324" s="1"/>
      <c r="H324" s="1"/>
      <c r="I324" s="1"/>
      <c r="J324" s="1"/>
      <c r="K324" s="1"/>
    </row>
  </sheetData>
  <mergeCells count="6">
    <mergeCell ref="A1:K1"/>
    <mergeCell ref="F2:G2"/>
    <mergeCell ref="H2:I2"/>
    <mergeCell ref="J2:K2"/>
    <mergeCell ref="D2:E2"/>
    <mergeCell ref="B2:C2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PMB</vt:lpstr>
      <vt:lpstr>Durban</vt:lpstr>
      <vt:lpstr>RBay</vt:lpstr>
      <vt:lpstr>Regional</vt:lpstr>
    </vt:vector>
  </TitlesOfParts>
  <Company>UKZN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ANubieZ</cp:lastModifiedBy>
  <cp:lastPrinted>2008-01-11T11:34:04Z</cp:lastPrinted>
  <dcterms:created xsi:type="dcterms:W3CDTF">2008-01-11T10:11:29Z</dcterms:created>
  <dcterms:modified xsi:type="dcterms:W3CDTF">2010-05-27T06:28:20Z</dcterms:modified>
</cp:coreProperties>
</file>