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300" windowWidth="15480" windowHeight="9300" tabRatio="94"/>
  </bookViews>
  <sheets>
    <sheet name="Total" sheetId="20" r:id="rId1"/>
    <sheet name="Cities" sheetId="21" r:id="rId2"/>
    <sheet name="Cities1" sheetId="22" r:id="rId3"/>
    <sheet name=" Education 1" sheetId="1" r:id="rId4"/>
    <sheet name="Office ot the premier2" sheetId="4" r:id="rId5"/>
    <sheet name="Legislature 3" sheetId="5" r:id="rId6"/>
    <sheet name="Agriculture 4" sheetId="6" r:id="rId7"/>
    <sheet name="Economic Development 5" sheetId="7" r:id="rId8"/>
    <sheet name="Provincial Treasury6" sheetId="8" r:id="rId9"/>
    <sheet name="Health 7" sheetId="9" r:id="rId10"/>
    <sheet name="Human Settlement 8" sheetId="10" r:id="rId11"/>
    <sheet name="Community and Safety 9" sheetId="11" r:id="rId12"/>
    <sheet name="Royal Household 10 " sheetId="12" r:id="rId13"/>
    <sheet name="Coorperative Gov 11" sheetId="13" r:id="rId14"/>
    <sheet name="Transport 12 " sheetId="14" r:id="rId15"/>
    <sheet name="Social Development 13 " sheetId="15" r:id="rId16"/>
    <sheet name="Public Works  14" sheetId="16" r:id="rId17"/>
    <sheet name="Art and Cultur e 15" sheetId="17" r:id="rId18"/>
    <sheet name="Sport and Recreation 16" sheetId="18" r:id="rId19"/>
    <sheet name="Sheet1" sheetId="19" r:id="rId20"/>
  </sheets>
  <calcPr calcId="125725"/>
</workbook>
</file>

<file path=xl/calcChain.xml><?xml version="1.0" encoding="utf-8"?>
<calcChain xmlns="http://schemas.openxmlformats.org/spreadsheetml/2006/main">
  <c r="F4" i="20"/>
  <c r="E4"/>
  <c r="D66" i="21"/>
  <c r="G11" i="5"/>
  <c r="F11"/>
  <c r="F9"/>
  <c r="D11"/>
  <c r="M156" i="21"/>
  <c r="C141" i="14"/>
  <c r="M189" i="21"/>
  <c r="M182"/>
  <c r="M173"/>
  <c r="M172"/>
  <c r="M171"/>
  <c r="M165"/>
  <c r="M159"/>
  <c r="M158"/>
  <c r="M155"/>
  <c r="M152"/>
  <c r="M149"/>
  <c r="M147"/>
  <c r="M143"/>
  <c r="M138"/>
  <c r="M133"/>
  <c r="M130"/>
  <c r="M123"/>
  <c r="M118"/>
  <c r="M117"/>
  <c r="M113"/>
  <c r="M112"/>
  <c r="M106"/>
  <c r="M197" s="1"/>
  <c r="R173"/>
  <c r="Q113"/>
  <c r="Q197" s="1"/>
  <c r="P165"/>
  <c r="P197" s="1"/>
  <c r="O189"/>
  <c r="O178"/>
  <c r="O171"/>
  <c r="O165"/>
  <c r="O159"/>
  <c r="O156"/>
  <c r="O152"/>
  <c r="N165"/>
  <c r="N147"/>
  <c r="N138"/>
  <c r="N133"/>
  <c r="N113"/>
  <c r="H189"/>
  <c r="H185"/>
  <c r="H184"/>
  <c r="H183"/>
  <c r="H182"/>
  <c r="H181"/>
  <c r="R181" s="1"/>
  <c r="H180"/>
  <c r="R180" s="1"/>
  <c r="H178"/>
  <c r="H172"/>
  <c r="H171"/>
  <c r="H168"/>
  <c r="H169"/>
  <c r="H167"/>
  <c r="R167" s="1"/>
  <c r="H164"/>
  <c r="R164" s="1"/>
  <c r="H165"/>
  <c r="H163"/>
  <c r="H159"/>
  <c r="H160"/>
  <c r="H158"/>
  <c r="H156"/>
  <c r="H153"/>
  <c r="H152"/>
  <c r="H150"/>
  <c r="H148"/>
  <c r="H149"/>
  <c r="H147"/>
  <c r="H146"/>
  <c r="R146" s="1"/>
  <c r="H144"/>
  <c r="R144" s="1"/>
  <c r="H142"/>
  <c r="H143"/>
  <c r="H141"/>
  <c r="H138"/>
  <c r="H136"/>
  <c r="H133"/>
  <c r="H130"/>
  <c r="H129"/>
  <c r="R129" s="1"/>
  <c r="H127"/>
  <c r="R127" s="1"/>
  <c r="H124"/>
  <c r="R124" s="1"/>
  <c r="H123"/>
  <c r="H118"/>
  <c r="H117"/>
  <c r="H113"/>
  <c r="H112"/>
  <c r="H102"/>
  <c r="L165"/>
  <c r="L147"/>
  <c r="L113"/>
  <c r="K159"/>
  <c r="K147"/>
  <c r="J165"/>
  <c r="J197" s="1"/>
  <c r="I165"/>
  <c r="I159"/>
  <c r="I147"/>
  <c r="I113"/>
  <c r="G165"/>
  <c r="G197" s="1"/>
  <c r="F165"/>
  <c r="F197" s="1"/>
  <c r="E183"/>
  <c r="R183" s="1"/>
  <c r="E172"/>
  <c r="E171"/>
  <c r="E169"/>
  <c r="R169" s="1"/>
  <c r="E165"/>
  <c r="E156"/>
  <c r="E143"/>
  <c r="E138"/>
  <c r="E130"/>
  <c r="E113"/>
  <c r="E112"/>
  <c r="D165"/>
  <c r="D197" s="1"/>
  <c r="C165"/>
  <c r="C197" s="1"/>
  <c r="B189"/>
  <c r="B185"/>
  <c r="R185" s="1"/>
  <c r="B184"/>
  <c r="B182"/>
  <c r="R182" s="1"/>
  <c r="B178"/>
  <c r="R178" s="1"/>
  <c r="B172"/>
  <c r="B171"/>
  <c r="B168"/>
  <c r="R168" s="1"/>
  <c r="B165"/>
  <c r="B163"/>
  <c r="R163" s="1"/>
  <c r="B156"/>
  <c r="R156" s="1"/>
  <c r="B157"/>
  <c r="R157" s="1"/>
  <c r="B158"/>
  <c r="B159"/>
  <c r="R159" s="1"/>
  <c r="B160"/>
  <c r="R160" s="1"/>
  <c r="B155"/>
  <c r="R155" s="1"/>
  <c r="B153"/>
  <c r="B151"/>
  <c r="R151" s="1"/>
  <c r="B150"/>
  <c r="B149"/>
  <c r="R149" s="1"/>
  <c r="B148"/>
  <c r="R148" s="1"/>
  <c r="B142"/>
  <c r="R142" s="1"/>
  <c r="B143"/>
  <c r="B141"/>
  <c r="R141" s="1"/>
  <c r="B138"/>
  <c r="B136"/>
  <c r="R136" s="1"/>
  <c r="B133"/>
  <c r="B130"/>
  <c r="R130" s="1"/>
  <c r="B126"/>
  <c r="R126" s="1"/>
  <c r="B123"/>
  <c r="R123" s="1"/>
  <c r="B122"/>
  <c r="R122" s="1"/>
  <c r="B118"/>
  <c r="R118" s="1"/>
  <c r="B117"/>
  <c r="B113"/>
  <c r="R113" s="1"/>
  <c r="B112"/>
  <c r="B111"/>
  <c r="R111" s="1"/>
  <c r="B108"/>
  <c r="R108" s="1"/>
  <c r="B106"/>
  <c r="R106" s="1"/>
  <c r="B102"/>
  <c r="A1" i="2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2"/>
  <c r="G21" i="18"/>
  <c r="B197" i="21" l="1"/>
  <c r="R112"/>
  <c r="R117"/>
  <c r="R133"/>
  <c r="R138"/>
  <c r="R143"/>
  <c r="R150"/>
  <c r="R153"/>
  <c r="R158"/>
  <c r="R165"/>
  <c r="R171"/>
  <c r="R184"/>
  <c r="R189"/>
  <c r="I197"/>
  <c r="H197"/>
  <c r="R152"/>
  <c r="N197"/>
  <c r="R172"/>
  <c r="E197"/>
  <c r="K197"/>
  <c r="L197"/>
  <c r="O197"/>
  <c r="R197"/>
  <c r="C17" i="22" s="1"/>
  <c r="R147" i="21"/>
  <c r="C8" i="22"/>
  <c r="C48"/>
  <c r="C18"/>
  <c r="C41"/>
  <c r="C55"/>
  <c r="C68"/>
  <c r="C83"/>
  <c r="C80"/>
  <c r="C43"/>
  <c r="C58"/>
  <c r="C78"/>
  <c r="C24"/>
  <c r="C52"/>
  <c r="R102" i="21"/>
  <c r="C2" i="22" s="1"/>
  <c r="N92" i="21"/>
  <c r="N90"/>
  <c r="N86"/>
  <c r="N85"/>
  <c r="N84"/>
  <c r="N83"/>
  <c r="N82"/>
  <c r="N81"/>
  <c r="N80"/>
  <c r="N79"/>
  <c r="N73"/>
  <c r="N72"/>
  <c r="N68"/>
  <c r="N66"/>
  <c r="N64"/>
  <c r="N61"/>
  <c r="N59"/>
  <c r="N58"/>
  <c r="N57"/>
  <c r="N56"/>
  <c r="N54"/>
  <c r="N53"/>
  <c r="N52"/>
  <c r="N50"/>
  <c r="N51"/>
  <c r="N49"/>
  <c r="N48"/>
  <c r="N46"/>
  <c r="N45"/>
  <c r="N43"/>
  <c r="N39"/>
  <c r="N37"/>
  <c r="N34"/>
  <c r="N31"/>
  <c r="N30"/>
  <c r="N28"/>
  <c r="N27"/>
  <c r="N25"/>
  <c r="N24"/>
  <c r="N23"/>
  <c r="N19"/>
  <c r="N18"/>
  <c r="N16"/>
  <c r="R16" s="1"/>
  <c r="N13"/>
  <c r="N14"/>
  <c r="N12"/>
  <c r="N10"/>
  <c r="N9"/>
  <c r="N7"/>
  <c r="J66"/>
  <c r="J98" s="1"/>
  <c r="C66"/>
  <c r="C98" s="1"/>
  <c r="D98"/>
  <c r="Q39"/>
  <c r="Q48"/>
  <c r="Q72"/>
  <c r="Q66"/>
  <c r="Q17"/>
  <c r="Q14"/>
  <c r="P66"/>
  <c r="P98" s="1"/>
  <c r="O90"/>
  <c r="O79"/>
  <c r="O72"/>
  <c r="O66"/>
  <c r="O60"/>
  <c r="O57"/>
  <c r="O53"/>
  <c r="O48"/>
  <c r="O44"/>
  <c r="O34"/>
  <c r="O24"/>
  <c r="O18"/>
  <c r="O17"/>
  <c r="O14"/>
  <c r="O13"/>
  <c r="M39"/>
  <c r="M43"/>
  <c r="M48"/>
  <c r="M50"/>
  <c r="M57"/>
  <c r="M59"/>
  <c r="M60"/>
  <c r="M66"/>
  <c r="M31"/>
  <c r="M24"/>
  <c r="M19"/>
  <c r="M18"/>
  <c r="M14"/>
  <c r="M13"/>
  <c r="L67"/>
  <c r="R67" s="1"/>
  <c r="L66"/>
  <c r="L48"/>
  <c r="L14"/>
  <c r="K60"/>
  <c r="K98" s="1"/>
  <c r="I81"/>
  <c r="I68"/>
  <c r="I66"/>
  <c r="I60"/>
  <c r="I14"/>
  <c r="I48"/>
  <c r="H93"/>
  <c r="R93" s="1"/>
  <c r="H90"/>
  <c r="H88"/>
  <c r="H86"/>
  <c r="H85"/>
  <c r="H84"/>
  <c r="H83"/>
  <c r="H82"/>
  <c r="H81"/>
  <c r="H79"/>
  <c r="H73"/>
  <c r="H72"/>
  <c r="H71"/>
  <c r="R71" s="1"/>
  <c r="H70"/>
  <c r="H69"/>
  <c r="H68"/>
  <c r="H66"/>
  <c r="H65"/>
  <c r="H64"/>
  <c r="H62"/>
  <c r="R62" s="1"/>
  <c r="H61"/>
  <c r="H60"/>
  <c r="H59"/>
  <c r="H57"/>
  <c r="H54"/>
  <c r="H53"/>
  <c r="H51"/>
  <c r="H50"/>
  <c r="H49"/>
  <c r="H48"/>
  <c r="H47"/>
  <c r="R47" s="1"/>
  <c r="H45"/>
  <c r="H44"/>
  <c r="H43"/>
  <c r="H42"/>
  <c r="H39"/>
  <c r="H38"/>
  <c r="H37"/>
  <c r="H34"/>
  <c r="H31"/>
  <c r="H30"/>
  <c r="H28"/>
  <c r="H25"/>
  <c r="R25" s="1"/>
  <c r="H24"/>
  <c r="H21"/>
  <c r="R21" s="1"/>
  <c r="H19"/>
  <c r="H18"/>
  <c r="H15"/>
  <c r="R15" s="1"/>
  <c r="H14"/>
  <c r="H13"/>
  <c r="H5"/>
  <c r="R5" s="1"/>
  <c r="H4"/>
  <c r="H3"/>
  <c r="G66"/>
  <c r="G98" s="1"/>
  <c r="F66"/>
  <c r="F14"/>
  <c r="F98" s="1"/>
  <c r="E84"/>
  <c r="E76"/>
  <c r="R76" s="1"/>
  <c r="E73"/>
  <c r="E72"/>
  <c r="E70"/>
  <c r="E64"/>
  <c r="E57"/>
  <c r="E44"/>
  <c r="E39"/>
  <c r="E31"/>
  <c r="E24"/>
  <c r="E19"/>
  <c r="E18"/>
  <c r="E14"/>
  <c r="E13"/>
  <c r="B4"/>
  <c r="R4" s="1"/>
  <c r="B6"/>
  <c r="R6" s="1"/>
  <c r="B7"/>
  <c r="B8"/>
  <c r="R8" s="1"/>
  <c r="B9"/>
  <c r="B10"/>
  <c r="R10" s="1"/>
  <c r="B11"/>
  <c r="R11" s="1"/>
  <c r="B12"/>
  <c r="B13"/>
  <c r="R13" s="1"/>
  <c r="B14"/>
  <c r="B17"/>
  <c r="R17" s="1"/>
  <c r="B18"/>
  <c r="R18" s="1"/>
  <c r="B19"/>
  <c r="B20"/>
  <c r="R20" s="1"/>
  <c r="B22"/>
  <c r="R22" s="1"/>
  <c r="B23"/>
  <c r="B24"/>
  <c r="B27"/>
  <c r="B28"/>
  <c r="R28" s="1"/>
  <c r="B29"/>
  <c r="R29" s="1"/>
  <c r="B30"/>
  <c r="B31"/>
  <c r="B32"/>
  <c r="R32" s="1"/>
  <c r="B33"/>
  <c r="R33" s="1"/>
  <c r="B34"/>
  <c r="B35"/>
  <c r="R35" s="1"/>
  <c r="B36"/>
  <c r="R36" s="1"/>
  <c r="B37"/>
  <c r="B38"/>
  <c r="R38" s="1"/>
  <c r="B39"/>
  <c r="B40"/>
  <c r="R40" s="1"/>
  <c r="B41"/>
  <c r="R41" s="1"/>
  <c r="B42"/>
  <c r="B43"/>
  <c r="B44"/>
  <c r="B45"/>
  <c r="B48"/>
  <c r="R48" s="1"/>
  <c r="B49"/>
  <c r="R49" s="1"/>
  <c r="B50"/>
  <c r="R50" s="1"/>
  <c r="B51"/>
  <c r="B52"/>
  <c r="B53"/>
  <c r="B54"/>
  <c r="B55"/>
  <c r="R55" s="1"/>
  <c r="B56"/>
  <c r="B57"/>
  <c r="B58"/>
  <c r="B59"/>
  <c r="R59" s="1"/>
  <c r="B60"/>
  <c r="R60" s="1"/>
  <c r="B61"/>
  <c r="B63"/>
  <c r="R63" s="1"/>
  <c r="B64"/>
  <c r="B65"/>
  <c r="B66"/>
  <c r="B68"/>
  <c r="B69"/>
  <c r="R69" s="1"/>
  <c r="B70"/>
  <c r="R70" s="1"/>
  <c r="B72"/>
  <c r="B73"/>
  <c r="B77"/>
  <c r="R77" s="1"/>
  <c r="B78"/>
  <c r="R78" s="1"/>
  <c r="B79"/>
  <c r="B80"/>
  <c r="B81"/>
  <c r="R81" s="1"/>
  <c r="B82"/>
  <c r="B83"/>
  <c r="B84"/>
  <c r="B85"/>
  <c r="B86"/>
  <c r="B87"/>
  <c r="R87" s="1"/>
  <c r="B88"/>
  <c r="R88" s="1"/>
  <c r="B89"/>
  <c r="R89" s="1"/>
  <c r="B90"/>
  <c r="B91"/>
  <c r="R91" s="1"/>
  <c r="B92"/>
  <c r="B94"/>
  <c r="R94" s="1"/>
  <c r="B95"/>
  <c r="R95" s="1"/>
  <c r="B96"/>
  <c r="R96" s="1"/>
  <c r="B97"/>
  <c r="R97" s="1"/>
  <c r="B3"/>
  <c r="C15" i="8"/>
  <c r="C17"/>
  <c r="C10" i="20"/>
  <c r="B10"/>
  <c r="B7"/>
  <c r="C16"/>
  <c r="C15"/>
  <c r="C14"/>
  <c r="C12"/>
  <c r="B12"/>
  <c r="C11"/>
  <c r="C9"/>
  <c r="B9"/>
  <c r="C8"/>
  <c r="C7"/>
  <c r="F7" s="1"/>
  <c r="C6"/>
  <c r="C5"/>
  <c r="C4"/>
  <c r="C2"/>
  <c r="C214" i="1"/>
  <c r="B17" i="20"/>
  <c r="B16"/>
  <c r="F16" s="1"/>
  <c r="B15"/>
  <c r="B14"/>
  <c r="F14" s="1"/>
  <c r="B11"/>
  <c r="B8"/>
  <c r="F8" s="1"/>
  <c r="B6"/>
  <c r="F6" s="1"/>
  <c r="B5"/>
  <c r="F5" s="1"/>
  <c r="B4"/>
  <c r="F9"/>
  <c r="F11"/>
  <c r="F12"/>
  <c r="F15"/>
  <c r="F10"/>
  <c r="E11" i="5"/>
  <c r="C134" i="14"/>
  <c r="C110"/>
  <c r="C95"/>
  <c r="G95" s="1"/>
  <c r="C96"/>
  <c r="C97"/>
  <c r="G97" s="1"/>
  <c r="C98"/>
  <c r="G98" s="1"/>
  <c r="C100"/>
  <c r="C104"/>
  <c r="G104" s="1"/>
  <c r="C105"/>
  <c r="C107"/>
  <c r="C113"/>
  <c r="C115"/>
  <c r="C118"/>
  <c r="C119"/>
  <c r="C120"/>
  <c r="G120" s="1"/>
  <c r="C122"/>
  <c r="C123"/>
  <c r="C126"/>
  <c r="C128"/>
  <c r="C129"/>
  <c r="C130"/>
  <c r="C138"/>
  <c r="C92"/>
  <c r="D93"/>
  <c r="M9" i="21" s="1"/>
  <c r="D94" i="14"/>
  <c r="M12" i="21" s="1"/>
  <c r="G96" i="14"/>
  <c r="D99"/>
  <c r="M23" i="21" s="1"/>
  <c r="G100" i="14"/>
  <c r="D101"/>
  <c r="M26" i="21" s="1"/>
  <c r="R26" s="1"/>
  <c r="D102" i="14"/>
  <c r="M27" i="21" s="1"/>
  <c r="D103" i="14"/>
  <c r="M30" i="21" s="1"/>
  <c r="D105" i="14"/>
  <c r="D106"/>
  <c r="M37" i="21" s="1"/>
  <c r="G107" i="14"/>
  <c r="D108"/>
  <c r="M42" i="21" s="1"/>
  <c r="D110" i="14"/>
  <c r="G110" s="1"/>
  <c r="D111"/>
  <c r="M45" i="21" s="1"/>
  <c r="D112" i="14"/>
  <c r="M46" i="21" s="1"/>
  <c r="R46" s="1"/>
  <c r="G113" i="14"/>
  <c r="D114"/>
  <c r="M51" i="21" s="1"/>
  <c r="G115" i="14"/>
  <c r="D116"/>
  <c r="M52" i="21" s="1"/>
  <c r="D117" i="14"/>
  <c r="M54" i="21" s="1"/>
  <c r="D118" i="14"/>
  <c r="D119"/>
  <c r="G119" s="1"/>
  <c r="D121"/>
  <c r="M58" i="21" s="1"/>
  <c r="G122" i="14"/>
  <c r="G123"/>
  <c r="D124"/>
  <c r="M61" i="21" s="1"/>
  <c r="D125" i="14"/>
  <c r="M64" i="21" s="1"/>
  <c r="G126" i="14"/>
  <c r="D127"/>
  <c r="M68" i="21" s="1"/>
  <c r="G128" i="14"/>
  <c r="D129"/>
  <c r="G129" s="1"/>
  <c r="D130"/>
  <c r="G130" s="1"/>
  <c r="D131"/>
  <c r="M75" i="21" s="1"/>
  <c r="R75" s="1"/>
  <c r="D132" i="14"/>
  <c r="M79" i="21" s="1"/>
  <c r="D133" i="14"/>
  <c r="M82" i="21" s="1"/>
  <c r="D134" i="14"/>
  <c r="D135"/>
  <c r="M84" i="21" s="1"/>
  <c r="D136" i="14"/>
  <c r="M85" i="21" s="1"/>
  <c r="D137" i="14"/>
  <c r="M86" i="21" s="1"/>
  <c r="G138" i="14"/>
  <c r="D139"/>
  <c r="M92" i="21" s="1"/>
  <c r="D92" i="14"/>
  <c r="C143" i="9"/>
  <c r="C114"/>
  <c r="C115"/>
  <c r="C117"/>
  <c r="C118"/>
  <c r="C120"/>
  <c r="C121"/>
  <c r="C122"/>
  <c r="C123"/>
  <c r="C124"/>
  <c r="C125"/>
  <c r="C126"/>
  <c r="C128"/>
  <c r="C129"/>
  <c r="C130"/>
  <c r="C131"/>
  <c r="C132"/>
  <c r="C133"/>
  <c r="C134"/>
  <c r="C135"/>
  <c r="C136"/>
  <c r="C137"/>
  <c r="C138"/>
  <c r="C139"/>
  <c r="C140"/>
  <c r="C141"/>
  <c r="C142"/>
  <c r="C145"/>
  <c r="C146"/>
  <c r="C147"/>
  <c r="C148"/>
  <c r="C149"/>
  <c r="C150"/>
  <c r="C152"/>
  <c r="C153"/>
  <c r="C154"/>
  <c r="C155"/>
  <c r="C156"/>
  <c r="C157"/>
  <c r="C158"/>
  <c r="C159"/>
  <c r="C160"/>
  <c r="C162"/>
  <c r="C111"/>
  <c r="D112"/>
  <c r="D113"/>
  <c r="D114"/>
  <c r="G114" s="1"/>
  <c r="D115"/>
  <c r="G115" s="1"/>
  <c r="D116"/>
  <c r="D117"/>
  <c r="G117" s="1"/>
  <c r="D118"/>
  <c r="D119"/>
  <c r="D120"/>
  <c r="G120" s="1"/>
  <c r="D121"/>
  <c r="G121" s="1"/>
  <c r="D122"/>
  <c r="G122" s="1"/>
  <c r="D123"/>
  <c r="G123" s="1"/>
  <c r="D124"/>
  <c r="G124" s="1"/>
  <c r="D125"/>
  <c r="G125" s="1"/>
  <c r="D126"/>
  <c r="G126" s="1"/>
  <c r="D127"/>
  <c r="D128"/>
  <c r="D129"/>
  <c r="G129" s="1"/>
  <c r="D130"/>
  <c r="D131"/>
  <c r="G131" s="1"/>
  <c r="D132"/>
  <c r="D133"/>
  <c r="G133" s="1"/>
  <c r="D134"/>
  <c r="D135"/>
  <c r="G135" s="1"/>
  <c r="D136"/>
  <c r="D137"/>
  <c r="G137" s="1"/>
  <c r="D138"/>
  <c r="D139"/>
  <c r="G139" s="1"/>
  <c r="D140"/>
  <c r="D141"/>
  <c r="G141" s="1"/>
  <c r="D142"/>
  <c r="D143"/>
  <c r="G143" s="1"/>
  <c r="D144"/>
  <c r="D145"/>
  <c r="G145" s="1"/>
  <c r="D146"/>
  <c r="G146" s="1"/>
  <c r="D147"/>
  <c r="G147" s="1"/>
  <c r="D148"/>
  <c r="G148" s="1"/>
  <c r="D149"/>
  <c r="G149" s="1"/>
  <c r="D150"/>
  <c r="G150" s="1"/>
  <c r="D151"/>
  <c r="D152"/>
  <c r="D153"/>
  <c r="G153" s="1"/>
  <c r="D154"/>
  <c r="D155"/>
  <c r="G155" s="1"/>
  <c r="D156"/>
  <c r="D157"/>
  <c r="G157" s="1"/>
  <c r="D158"/>
  <c r="D159"/>
  <c r="G159" s="1"/>
  <c r="D160"/>
  <c r="D161"/>
  <c r="D162"/>
  <c r="G162" s="1"/>
  <c r="D163"/>
  <c r="D111"/>
  <c r="C187" i="1"/>
  <c r="C168"/>
  <c r="C191"/>
  <c r="C163"/>
  <c r="C195"/>
  <c r="C179"/>
  <c r="C146"/>
  <c r="C182"/>
  <c r="C206"/>
  <c r="C150"/>
  <c r="C145"/>
  <c r="C183"/>
  <c r="C173"/>
  <c r="C199"/>
  <c r="C155"/>
  <c r="C176"/>
  <c r="C189"/>
  <c r="C181"/>
  <c r="C142"/>
  <c r="C161"/>
  <c r="C180"/>
  <c r="C167"/>
  <c r="C178"/>
  <c r="C185"/>
  <c r="C141"/>
  <c r="C172"/>
  <c r="C158"/>
  <c r="C149"/>
  <c r="C138"/>
  <c r="C192"/>
  <c r="C136"/>
  <c r="C171"/>
  <c r="C202"/>
  <c r="C174"/>
  <c r="C166"/>
  <c r="C133"/>
  <c r="C151"/>
  <c r="C201"/>
  <c r="C143"/>
  <c r="D134"/>
  <c r="D135"/>
  <c r="D136"/>
  <c r="D137"/>
  <c r="D138"/>
  <c r="G138" s="1"/>
  <c r="D139"/>
  <c r="D140"/>
  <c r="D141"/>
  <c r="G141" s="1"/>
  <c r="D142"/>
  <c r="G142" s="1"/>
  <c r="D143"/>
  <c r="G143" s="1"/>
  <c r="D144"/>
  <c r="D145"/>
  <c r="G145" s="1"/>
  <c r="D146"/>
  <c r="D147"/>
  <c r="D148"/>
  <c r="D149"/>
  <c r="G149" s="1"/>
  <c r="D150"/>
  <c r="G150" s="1"/>
  <c r="D151"/>
  <c r="G151" s="1"/>
  <c r="D152"/>
  <c r="D153"/>
  <c r="D154"/>
  <c r="D155"/>
  <c r="D156"/>
  <c r="D157"/>
  <c r="D158"/>
  <c r="G158" s="1"/>
  <c r="D159"/>
  <c r="D160"/>
  <c r="D161"/>
  <c r="D162"/>
  <c r="D163"/>
  <c r="G163" s="1"/>
  <c r="D164"/>
  <c r="D165"/>
  <c r="D166"/>
  <c r="G166" s="1"/>
  <c r="D167"/>
  <c r="G167" s="1"/>
  <c r="D168"/>
  <c r="G168" s="1"/>
  <c r="D169"/>
  <c r="D170"/>
  <c r="D171"/>
  <c r="G171" s="1"/>
  <c r="D172"/>
  <c r="G172" s="1"/>
  <c r="D173"/>
  <c r="G173" s="1"/>
  <c r="D174"/>
  <c r="G174" s="1"/>
  <c r="D175"/>
  <c r="D176"/>
  <c r="G176" s="1"/>
  <c r="D177"/>
  <c r="D178"/>
  <c r="G178" s="1"/>
  <c r="D179"/>
  <c r="G179" s="1"/>
  <c r="D180"/>
  <c r="G180" s="1"/>
  <c r="D181"/>
  <c r="G181" s="1"/>
  <c r="D182"/>
  <c r="G182" s="1"/>
  <c r="D183"/>
  <c r="G183" s="1"/>
  <c r="D184"/>
  <c r="D185"/>
  <c r="D186"/>
  <c r="D187"/>
  <c r="G187" s="1"/>
  <c r="D188"/>
  <c r="D189"/>
  <c r="D190"/>
  <c r="D191"/>
  <c r="G191" s="1"/>
  <c r="D192"/>
  <c r="G192" s="1"/>
  <c r="D193"/>
  <c r="D194"/>
  <c r="D195"/>
  <c r="G195" s="1"/>
  <c r="D196"/>
  <c r="D197"/>
  <c r="D198"/>
  <c r="D199"/>
  <c r="D200"/>
  <c r="D201"/>
  <c r="G201" s="1"/>
  <c r="D202"/>
  <c r="G202" s="1"/>
  <c r="D203"/>
  <c r="D204"/>
  <c r="D205"/>
  <c r="D206"/>
  <c r="G206" s="1"/>
  <c r="D207"/>
  <c r="D208"/>
  <c r="D209"/>
  <c r="D210"/>
  <c r="D211"/>
  <c r="D212"/>
  <c r="D133"/>
  <c r="D214" s="1"/>
  <c r="D28" i="18"/>
  <c r="C17" i="20" s="1"/>
  <c r="F17" s="1"/>
  <c r="D23" i="18"/>
  <c r="D24"/>
  <c r="F24" s="1"/>
  <c r="D26"/>
  <c r="F26" s="1"/>
  <c r="C21"/>
  <c r="D16" i="17"/>
  <c r="D18" s="1"/>
  <c r="C16"/>
  <c r="G16" s="1"/>
  <c r="C43" i="16"/>
  <c r="C44"/>
  <c r="C45"/>
  <c r="C46"/>
  <c r="C47"/>
  <c r="C48"/>
  <c r="C42"/>
  <c r="D35"/>
  <c r="D36"/>
  <c r="D37"/>
  <c r="D38"/>
  <c r="D39"/>
  <c r="D40"/>
  <c r="D41"/>
  <c r="D42"/>
  <c r="G42" s="1"/>
  <c r="D43"/>
  <c r="G43" s="1"/>
  <c r="D44"/>
  <c r="G44" s="1"/>
  <c r="D45"/>
  <c r="G45" s="1"/>
  <c r="D46"/>
  <c r="G46" s="1"/>
  <c r="D47"/>
  <c r="G47" s="1"/>
  <c r="D48"/>
  <c r="G48" s="1"/>
  <c r="D34"/>
  <c r="D50" s="1"/>
  <c r="C116" i="15"/>
  <c r="E88" s="1"/>
  <c r="D67"/>
  <c r="D68"/>
  <c r="D69"/>
  <c r="D70"/>
  <c r="D71"/>
  <c r="G71" s="1"/>
  <c r="D72"/>
  <c r="D73"/>
  <c r="D74"/>
  <c r="D75"/>
  <c r="D76"/>
  <c r="D77"/>
  <c r="D78"/>
  <c r="D79"/>
  <c r="D80"/>
  <c r="D81"/>
  <c r="D82"/>
  <c r="D83"/>
  <c r="D84"/>
  <c r="G84" s="1"/>
  <c r="D85"/>
  <c r="D86"/>
  <c r="D87"/>
  <c r="D88"/>
  <c r="D89"/>
  <c r="D90"/>
  <c r="D91"/>
  <c r="D92"/>
  <c r="D93"/>
  <c r="D94"/>
  <c r="D95"/>
  <c r="D96"/>
  <c r="D97"/>
  <c r="D98"/>
  <c r="D99"/>
  <c r="D100"/>
  <c r="D101"/>
  <c r="G101" s="1"/>
  <c r="D102"/>
  <c r="D103"/>
  <c r="D104"/>
  <c r="D105"/>
  <c r="D106"/>
  <c r="D107"/>
  <c r="D108"/>
  <c r="D109"/>
  <c r="D110"/>
  <c r="D111"/>
  <c r="D112"/>
  <c r="D113"/>
  <c r="D114"/>
  <c r="D66"/>
  <c r="D116" s="1"/>
  <c r="G116" s="1"/>
  <c r="D18" i="13"/>
  <c r="D19"/>
  <c r="G19" s="1"/>
  <c r="D20"/>
  <c r="D21"/>
  <c r="C19"/>
  <c r="C20"/>
  <c r="C18"/>
  <c r="F55" i="6"/>
  <c r="E55"/>
  <c r="F20" i="7"/>
  <c r="E20"/>
  <c r="F17" i="8"/>
  <c r="F30" i="10"/>
  <c r="E30"/>
  <c r="F20" i="12"/>
  <c r="E20"/>
  <c r="D18"/>
  <c r="G18" s="1"/>
  <c r="C18"/>
  <c r="C17"/>
  <c r="D15" i="11"/>
  <c r="D17" s="1"/>
  <c r="G17" s="1"/>
  <c r="C15"/>
  <c r="C17" s="1"/>
  <c r="D30" i="10"/>
  <c r="D24"/>
  <c r="G24" s="1"/>
  <c r="D25"/>
  <c r="G25" s="1"/>
  <c r="D26"/>
  <c r="G26" s="1"/>
  <c r="D27"/>
  <c r="F27" s="1"/>
  <c r="D28"/>
  <c r="F28" s="1"/>
  <c r="D23"/>
  <c r="G23" s="1"/>
  <c r="C24"/>
  <c r="C25"/>
  <c r="C26"/>
  <c r="C23"/>
  <c r="D15" i="8"/>
  <c r="G18" i="7"/>
  <c r="D18"/>
  <c r="D17"/>
  <c r="D20" s="1"/>
  <c r="C18"/>
  <c r="C17"/>
  <c r="C81" i="22" l="1"/>
  <c r="C44"/>
  <c r="C89"/>
  <c r="C65"/>
  <c r="C53"/>
  <c r="C22"/>
  <c r="C46"/>
  <c r="C82"/>
  <c r="C57"/>
  <c r="C49"/>
  <c r="C30"/>
  <c r="C11"/>
  <c r="C26"/>
  <c r="C33"/>
  <c r="N98" i="21"/>
  <c r="C73" i="22"/>
  <c r="C64"/>
  <c r="C47"/>
  <c r="C29"/>
  <c r="C69"/>
  <c r="C84"/>
  <c r="C71"/>
  <c r="C56"/>
  <c r="C60"/>
  <c r="C50"/>
  <c r="C12"/>
  <c r="C67"/>
  <c r="C27"/>
  <c r="C85"/>
  <c r="C72"/>
  <c r="C63"/>
  <c r="C59"/>
  <c r="C51"/>
  <c r="C42"/>
  <c r="C36"/>
  <c r="C23"/>
  <c r="C13"/>
  <c r="C98" s="1"/>
  <c r="C6"/>
  <c r="C38"/>
  <c r="R66" i="21"/>
  <c r="R57"/>
  <c r="R43"/>
  <c r="R39"/>
  <c r="B98"/>
  <c r="R31"/>
  <c r="H98"/>
  <c r="I98"/>
  <c r="L98"/>
  <c r="O98"/>
  <c r="Q98"/>
  <c r="E98"/>
  <c r="B13" i="20"/>
  <c r="G92" i="14"/>
  <c r="G134"/>
  <c r="G118"/>
  <c r="G105"/>
  <c r="R92" i="21"/>
  <c r="R86"/>
  <c r="R84"/>
  <c r="R82"/>
  <c r="R80"/>
  <c r="R68"/>
  <c r="R65"/>
  <c r="R58"/>
  <c r="R54"/>
  <c r="R52"/>
  <c r="R42"/>
  <c r="R30"/>
  <c r="R19"/>
  <c r="R9"/>
  <c r="M74"/>
  <c r="R74" s="1"/>
  <c r="M72"/>
  <c r="M44"/>
  <c r="R44" s="1"/>
  <c r="R85"/>
  <c r="R79"/>
  <c r="R72"/>
  <c r="R64"/>
  <c r="R61"/>
  <c r="R51"/>
  <c r="R45"/>
  <c r="R37"/>
  <c r="R27"/>
  <c r="R23"/>
  <c r="R12"/>
  <c r="M7"/>
  <c r="M90"/>
  <c r="R90" s="1"/>
  <c r="M83"/>
  <c r="R83" s="1"/>
  <c r="M73"/>
  <c r="R73" s="1"/>
  <c r="M56"/>
  <c r="R56" s="1"/>
  <c r="M53"/>
  <c r="R53" s="1"/>
  <c r="M34"/>
  <c r="R34" s="1"/>
  <c r="R24"/>
  <c r="R14"/>
  <c r="R3"/>
  <c r="G15" i="11"/>
  <c r="E110" i="14"/>
  <c r="D141"/>
  <c r="E92"/>
  <c r="E138"/>
  <c r="E134"/>
  <c r="E129"/>
  <c r="E126"/>
  <c r="E123"/>
  <c r="E119"/>
  <c r="E115"/>
  <c r="E113"/>
  <c r="E107"/>
  <c r="E105"/>
  <c r="E97"/>
  <c r="E95"/>
  <c r="E141"/>
  <c r="E130"/>
  <c r="E128"/>
  <c r="E124"/>
  <c r="E122"/>
  <c r="E120"/>
  <c r="E118"/>
  <c r="E104"/>
  <c r="E100"/>
  <c r="E98"/>
  <c r="E96"/>
  <c r="E82" i="15"/>
  <c r="D165" i="9"/>
  <c r="F159"/>
  <c r="F157"/>
  <c r="F155"/>
  <c r="F153"/>
  <c r="F149"/>
  <c r="F147"/>
  <c r="F145"/>
  <c r="F143"/>
  <c r="F141"/>
  <c r="F139"/>
  <c r="F137"/>
  <c r="F135"/>
  <c r="F133"/>
  <c r="F131"/>
  <c r="F129"/>
  <c r="F125"/>
  <c r="F123"/>
  <c r="F121"/>
  <c r="F117"/>
  <c r="F115"/>
  <c r="G111"/>
  <c r="G160"/>
  <c r="G158"/>
  <c r="G156"/>
  <c r="G154"/>
  <c r="G152"/>
  <c r="G142"/>
  <c r="G140"/>
  <c r="G138"/>
  <c r="G136"/>
  <c r="G134"/>
  <c r="G132"/>
  <c r="G130"/>
  <c r="G128"/>
  <c r="G118"/>
  <c r="C165"/>
  <c r="E159" s="1"/>
  <c r="F162"/>
  <c r="F150"/>
  <c r="F148"/>
  <c r="F146"/>
  <c r="F126"/>
  <c r="F124"/>
  <c r="F122"/>
  <c r="F120"/>
  <c r="F114"/>
  <c r="F211" i="1"/>
  <c r="F209"/>
  <c r="F207"/>
  <c r="F205"/>
  <c r="F203"/>
  <c r="F199"/>
  <c r="F197"/>
  <c r="F193"/>
  <c r="F189"/>
  <c r="F185"/>
  <c r="F177"/>
  <c r="F175"/>
  <c r="F169"/>
  <c r="F165"/>
  <c r="F161"/>
  <c r="F159"/>
  <c r="F157"/>
  <c r="F155"/>
  <c r="F153"/>
  <c r="F147"/>
  <c r="F139"/>
  <c r="F137"/>
  <c r="F135"/>
  <c r="F212"/>
  <c r="F210"/>
  <c r="F208"/>
  <c r="F204"/>
  <c r="F200"/>
  <c r="F198"/>
  <c r="F196"/>
  <c r="F194"/>
  <c r="F190"/>
  <c r="F188"/>
  <c r="F186"/>
  <c r="F184"/>
  <c r="F170"/>
  <c r="F164"/>
  <c r="F162"/>
  <c r="F160"/>
  <c r="F156"/>
  <c r="F154"/>
  <c r="F152"/>
  <c r="F148"/>
  <c r="F146"/>
  <c r="F144"/>
  <c r="F140"/>
  <c r="F136"/>
  <c r="F134"/>
  <c r="F133"/>
  <c r="F206"/>
  <c r="F202"/>
  <c r="F192"/>
  <c r="F182"/>
  <c r="F180"/>
  <c r="F178"/>
  <c r="F176"/>
  <c r="F174"/>
  <c r="F172"/>
  <c r="F168"/>
  <c r="F166"/>
  <c r="F158"/>
  <c r="F150"/>
  <c r="F145"/>
  <c r="F143"/>
  <c r="F141"/>
  <c r="G133"/>
  <c r="G199"/>
  <c r="G189"/>
  <c r="G185"/>
  <c r="G161"/>
  <c r="G155"/>
  <c r="G146"/>
  <c r="G136"/>
  <c r="F201"/>
  <c r="F195"/>
  <c r="F191"/>
  <c r="F187"/>
  <c r="F183"/>
  <c r="F181"/>
  <c r="F179"/>
  <c r="F173"/>
  <c r="F171"/>
  <c r="F167"/>
  <c r="F163"/>
  <c r="F151"/>
  <c r="F149"/>
  <c r="F142"/>
  <c r="F138"/>
  <c r="F23" i="18"/>
  <c r="F21"/>
  <c r="F25"/>
  <c r="C28"/>
  <c r="E21" s="1"/>
  <c r="E28" s="1"/>
  <c r="F22"/>
  <c r="F16" i="17"/>
  <c r="F18" s="1"/>
  <c r="C18"/>
  <c r="G18" s="1"/>
  <c r="E16"/>
  <c r="E18" s="1"/>
  <c r="F40" i="16"/>
  <c r="F38"/>
  <c r="F36"/>
  <c r="F41"/>
  <c r="F39"/>
  <c r="F37"/>
  <c r="F35"/>
  <c r="C50"/>
  <c r="E42" s="1"/>
  <c r="F34"/>
  <c r="F47"/>
  <c r="F45"/>
  <c r="F43"/>
  <c r="F48"/>
  <c r="F46"/>
  <c r="F44"/>
  <c r="F42"/>
  <c r="F113" i="15"/>
  <c r="F109"/>
  <c r="F107"/>
  <c r="F103"/>
  <c r="F99"/>
  <c r="F97"/>
  <c r="F95"/>
  <c r="F93"/>
  <c r="F91"/>
  <c r="F89"/>
  <c r="F87"/>
  <c r="F85"/>
  <c r="F83"/>
  <c r="F81"/>
  <c r="F79"/>
  <c r="F77"/>
  <c r="F75"/>
  <c r="F73"/>
  <c r="F69"/>
  <c r="F67"/>
  <c r="F111"/>
  <c r="F105"/>
  <c r="F114"/>
  <c r="F112"/>
  <c r="F110"/>
  <c r="F108"/>
  <c r="F106"/>
  <c r="F104"/>
  <c r="F102"/>
  <c r="F100"/>
  <c r="F98"/>
  <c r="F96"/>
  <c r="F94"/>
  <c r="F92"/>
  <c r="F90"/>
  <c r="F88"/>
  <c r="F86"/>
  <c r="F82"/>
  <c r="F80"/>
  <c r="F78"/>
  <c r="F76"/>
  <c r="F74"/>
  <c r="F72"/>
  <c r="F70"/>
  <c r="F68"/>
  <c r="F66"/>
  <c r="F101"/>
  <c r="F71"/>
  <c r="G88"/>
  <c r="G82"/>
  <c r="F84"/>
  <c r="E101"/>
  <c r="E71"/>
  <c r="E84"/>
  <c r="G18" i="13"/>
  <c r="C23"/>
  <c r="E20" s="1"/>
  <c r="G20"/>
  <c r="D23"/>
  <c r="G23" s="1"/>
  <c r="C20" i="12"/>
  <c r="E18" s="1"/>
  <c r="D20"/>
  <c r="G20" s="1"/>
  <c r="F15" i="11"/>
  <c r="F17" s="1"/>
  <c r="E15"/>
  <c r="E17" s="1"/>
  <c r="F24" i="10"/>
  <c r="F26"/>
  <c r="C30"/>
  <c r="E23" s="1"/>
  <c r="F23"/>
  <c r="F25"/>
  <c r="G15" i="8"/>
  <c r="D17"/>
  <c r="F15" s="1"/>
  <c r="E15"/>
  <c r="E17" s="1"/>
  <c r="F18" i="7"/>
  <c r="C20"/>
  <c r="E17" s="1"/>
  <c r="F17"/>
  <c r="C87" i="14"/>
  <c r="E36" s="1"/>
  <c r="D40" i="6"/>
  <c r="D47"/>
  <c r="D39"/>
  <c r="C53"/>
  <c r="G53" s="1"/>
  <c r="C40"/>
  <c r="C44"/>
  <c r="G44" s="1"/>
  <c r="C45"/>
  <c r="G45" s="1"/>
  <c r="C46"/>
  <c r="G46" s="1"/>
  <c r="C47"/>
  <c r="C48"/>
  <c r="G48" s="1"/>
  <c r="C49"/>
  <c r="G49" s="1"/>
  <c r="C50"/>
  <c r="G50" s="1"/>
  <c r="C51"/>
  <c r="G51" s="1"/>
  <c r="C39"/>
  <c r="C9" i="5"/>
  <c r="C11" s="1"/>
  <c r="C62" i="15"/>
  <c r="E43" i="14"/>
  <c r="E51"/>
  <c r="E59"/>
  <c r="E67"/>
  <c r="E72"/>
  <c r="E76"/>
  <c r="E80"/>
  <c r="E84"/>
  <c r="C106" i="9"/>
  <c r="E53" s="1"/>
  <c r="R7" i="21" l="1"/>
  <c r="M98"/>
  <c r="R98" s="1"/>
  <c r="B13" i="22" s="1"/>
  <c r="D13" s="1"/>
  <c r="B51"/>
  <c r="D51" s="1"/>
  <c r="E35" i="14"/>
  <c r="E82"/>
  <c r="E78"/>
  <c r="E74"/>
  <c r="E70"/>
  <c r="E63"/>
  <c r="E55"/>
  <c r="E47"/>
  <c r="E39"/>
  <c r="E85"/>
  <c r="E83"/>
  <c r="E81"/>
  <c r="E79"/>
  <c r="E77"/>
  <c r="E75"/>
  <c r="E73"/>
  <c r="E71"/>
  <c r="E69"/>
  <c r="E65"/>
  <c r="E61"/>
  <c r="E57"/>
  <c r="E53"/>
  <c r="E49"/>
  <c r="E45"/>
  <c r="E41"/>
  <c r="E37"/>
  <c r="F113"/>
  <c r="C13" i="20"/>
  <c r="F13" s="1"/>
  <c r="F28" i="18"/>
  <c r="G141" i="14"/>
  <c r="E68"/>
  <c r="E66"/>
  <c r="E64"/>
  <c r="E62"/>
  <c r="E60"/>
  <c r="E58"/>
  <c r="E56"/>
  <c r="E54"/>
  <c r="E52"/>
  <c r="E50"/>
  <c r="E48"/>
  <c r="E46"/>
  <c r="E44"/>
  <c r="E42"/>
  <c r="E40"/>
  <c r="E38"/>
  <c r="F93"/>
  <c r="F101"/>
  <c r="F109"/>
  <c r="F97"/>
  <c r="F105"/>
  <c r="F92"/>
  <c r="F141"/>
  <c r="F95"/>
  <c r="F99"/>
  <c r="F103"/>
  <c r="F107"/>
  <c r="F111"/>
  <c r="F115"/>
  <c r="F119"/>
  <c r="F123"/>
  <c r="F126"/>
  <c r="F129"/>
  <c r="F136"/>
  <c r="F94"/>
  <c r="F98"/>
  <c r="F102"/>
  <c r="F106"/>
  <c r="F110"/>
  <c r="F114"/>
  <c r="F118"/>
  <c r="F122"/>
  <c r="F128"/>
  <c r="F132"/>
  <c r="F135"/>
  <c r="F139"/>
  <c r="F117"/>
  <c r="F121"/>
  <c r="F125"/>
  <c r="F131"/>
  <c r="F134"/>
  <c r="F138"/>
  <c r="F96"/>
  <c r="F100"/>
  <c r="F104"/>
  <c r="F108"/>
  <c r="F112"/>
  <c r="F116"/>
  <c r="F120"/>
  <c r="F124"/>
  <c r="F127"/>
  <c r="F130"/>
  <c r="F133"/>
  <c r="F137"/>
  <c r="E116" i="15"/>
  <c r="G165" i="9"/>
  <c r="E117"/>
  <c r="E122"/>
  <c r="E126"/>
  <c r="E131"/>
  <c r="E135"/>
  <c r="E139"/>
  <c r="E145"/>
  <c r="E149"/>
  <c r="E154"/>
  <c r="E158"/>
  <c r="E111"/>
  <c r="F119"/>
  <c r="F151"/>
  <c r="F163"/>
  <c r="E115"/>
  <c r="E121"/>
  <c r="E125"/>
  <c r="E130"/>
  <c r="E134"/>
  <c r="E138"/>
  <c r="E142"/>
  <c r="E148"/>
  <c r="E153"/>
  <c r="E157"/>
  <c r="E162"/>
  <c r="F116"/>
  <c r="F128"/>
  <c r="F132"/>
  <c r="F136"/>
  <c r="F140"/>
  <c r="F144"/>
  <c r="F154"/>
  <c r="F158"/>
  <c r="F111"/>
  <c r="E114"/>
  <c r="E120"/>
  <c r="E124"/>
  <c r="E129"/>
  <c r="E133"/>
  <c r="E137"/>
  <c r="E141"/>
  <c r="E147"/>
  <c r="E152"/>
  <c r="E156"/>
  <c r="E160"/>
  <c r="F113"/>
  <c r="F127"/>
  <c r="F161"/>
  <c r="E143"/>
  <c r="E118"/>
  <c r="E123"/>
  <c r="E128"/>
  <c r="E132"/>
  <c r="E136"/>
  <c r="E140"/>
  <c r="E146"/>
  <c r="E150"/>
  <c r="E155"/>
  <c r="F112"/>
  <c r="F118"/>
  <c r="F130"/>
  <c r="F134"/>
  <c r="F138"/>
  <c r="F142"/>
  <c r="F152"/>
  <c r="F156"/>
  <c r="F160"/>
  <c r="E102"/>
  <c r="E98"/>
  <c r="E94"/>
  <c r="E90"/>
  <c r="E88"/>
  <c r="E86"/>
  <c r="E84"/>
  <c r="E80"/>
  <c r="E78"/>
  <c r="E76"/>
  <c r="E74"/>
  <c r="E72"/>
  <c r="E70"/>
  <c r="E68"/>
  <c r="E66"/>
  <c r="E64"/>
  <c r="E62"/>
  <c r="E60"/>
  <c r="E58"/>
  <c r="E56"/>
  <c r="E54"/>
  <c r="E104"/>
  <c r="E100"/>
  <c r="E96"/>
  <c r="E92"/>
  <c r="E82"/>
  <c r="E52"/>
  <c r="E103"/>
  <c r="E101"/>
  <c r="E99"/>
  <c r="E97"/>
  <c r="E95"/>
  <c r="E93"/>
  <c r="E91"/>
  <c r="E89"/>
  <c r="E87"/>
  <c r="E85"/>
  <c r="E83"/>
  <c r="E81"/>
  <c r="E79"/>
  <c r="E77"/>
  <c r="E75"/>
  <c r="E73"/>
  <c r="E71"/>
  <c r="E69"/>
  <c r="E67"/>
  <c r="E65"/>
  <c r="E63"/>
  <c r="E61"/>
  <c r="E59"/>
  <c r="E57"/>
  <c r="E55"/>
  <c r="F214" i="1"/>
  <c r="G28" i="18"/>
  <c r="F50" i="16"/>
  <c r="E44"/>
  <c r="E48"/>
  <c r="E43"/>
  <c r="E50" s="1"/>
  <c r="E47"/>
  <c r="E46"/>
  <c r="G50"/>
  <c r="E45"/>
  <c r="F116" i="15"/>
  <c r="E18" i="13"/>
  <c r="F19"/>
  <c r="F20"/>
  <c r="F18"/>
  <c r="E19"/>
  <c r="E23" s="1"/>
  <c r="F21"/>
  <c r="E17" i="12"/>
  <c r="F18"/>
  <c r="E24" i="10"/>
  <c r="E25"/>
  <c r="E26"/>
  <c r="G30"/>
  <c r="G17" i="8"/>
  <c r="G20" i="7"/>
  <c r="E18"/>
  <c r="G39" i="6"/>
  <c r="D55"/>
  <c r="G40"/>
  <c r="F40"/>
  <c r="E51"/>
  <c r="E48"/>
  <c r="G47"/>
  <c r="F47"/>
  <c r="C55"/>
  <c r="E40" s="1"/>
  <c r="E45"/>
  <c r="E49"/>
  <c r="E53"/>
  <c r="E46"/>
  <c r="E50"/>
  <c r="E9" i="5"/>
  <c r="E9" i="18"/>
  <c r="C16"/>
  <c r="E11" s="1"/>
  <c r="C30" i="16"/>
  <c r="E16" s="1"/>
  <c r="E13" i="15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12"/>
  <c r="E13" i="10"/>
  <c r="E15"/>
  <c r="E11"/>
  <c r="C18"/>
  <c r="E12" s="1"/>
  <c r="B89" i="22" l="1"/>
  <c r="D89" s="1"/>
  <c r="B85"/>
  <c r="D85" s="1"/>
  <c r="B71"/>
  <c r="D71" s="1"/>
  <c r="B64"/>
  <c r="D64" s="1"/>
  <c r="B67"/>
  <c r="D67" s="1"/>
  <c r="B8"/>
  <c r="D8" s="1"/>
  <c r="B44"/>
  <c r="D44" s="1"/>
  <c r="B2"/>
  <c r="D2" s="1"/>
  <c r="B63"/>
  <c r="D63" s="1"/>
  <c r="B81"/>
  <c r="D81" s="1"/>
  <c r="B57"/>
  <c r="D57" s="1"/>
  <c r="B29"/>
  <c r="D29" s="1"/>
  <c r="B84"/>
  <c r="D84" s="1"/>
  <c r="B60"/>
  <c r="D60" s="1"/>
  <c r="B26"/>
  <c r="D26" s="1"/>
  <c r="B52"/>
  <c r="D52" s="1"/>
  <c r="B83"/>
  <c r="D83" s="1"/>
  <c r="B18"/>
  <c r="D18" s="1"/>
  <c r="B82"/>
  <c r="D82" s="1"/>
  <c r="B11"/>
  <c r="D11" s="1"/>
  <c r="B72"/>
  <c r="D72" s="1"/>
  <c r="B23"/>
  <c r="D23" s="1"/>
  <c r="B91"/>
  <c r="D91" s="1"/>
  <c r="B79"/>
  <c r="D79" s="1"/>
  <c r="B53"/>
  <c r="D53" s="1"/>
  <c r="B43"/>
  <c r="D43" s="1"/>
  <c r="B36"/>
  <c r="D36" s="1"/>
  <c r="B33"/>
  <c r="D33" s="1"/>
  <c r="B41"/>
  <c r="D41" s="1"/>
  <c r="B73"/>
  <c r="D73" s="1"/>
  <c r="B78"/>
  <c r="D78" s="1"/>
  <c r="B50"/>
  <c r="D50" s="1"/>
  <c r="B22"/>
  <c r="D22" s="1"/>
  <c r="B55"/>
  <c r="D55" s="1"/>
  <c r="B6"/>
  <c r="D6" s="1"/>
  <c r="B95"/>
  <c r="D95" s="1"/>
  <c r="B90"/>
  <c r="D90" s="1"/>
  <c r="B86"/>
  <c r="D86" s="1"/>
  <c r="B76"/>
  <c r="D76" s="1"/>
  <c r="B65"/>
  <c r="D65" s="1"/>
  <c r="B56"/>
  <c r="D56" s="1"/>
  <c r="B48"/>
  <c r="D48" s="1"/>
  <c r="B40"/>
  <c r="D40" s="1"/>
  <c r="B34"/>
  <c r="D34" s="1"/>
  <c r="B30"/>
  <c r="D30" s="1"/>
  <c r="B19"/>
  <c r="D19" s="1"/>
  <c r="B9"/>
  <c r="D9" s="1"/>
  <c r="B5"/>
  <c r="D5" s="1"/>
  <c r="B4"/>
  <c r="D4" s="1"/>
  <c r="B24"/>
  <c r="D24" s="1"/>
  <c r="B70"/>
  <c r="D70" s="1"/>
  <c r="B15"/>
  <c r="D15" s="1"/>
  <c r="B45"/>
  <c r="D45" s="1"/>
  <c r="B94"/>
  <c r="D94" s="1"/>
  <c r="B77"/>
  <c r="D77" s="1"/>
  <c r="B62"/>
  <c r="D62" s="1"/>
  <c r="B49"/>
  <c r="D49" s="1"/>
  <c r="B39"/>
  <c r="D39" s="1"/>
  <c r="B35"/>
  <c r="D35" s="1"/>
  <c r="B27"/>
  <c r="D27" s="1"/>
  <c r="B16"/>
  <c r="D16" s="1"/>
  <c r="B10"/>
  <c r="D10" s="1"/>
  <c r="B75"/>
  <c r="D75" s="1"/>
  <c r="B61"/>
  <c r="D61" s="1"/>
  <c r="B25"/>
  <c r="D25" s="1"/>
  <c r="B93"/>
  <c r="D93" s="1"/>
  <c r="B88"/>
  <c r="D88" s="1"/>
  <c r="B80"/>
  <c r="D80" s="1"/>
  <c r="B68"/>
  <c r="D68" s="1"/>
  <c r="B58"/>
  <c r="D58" s="1"/>
  <c r="B54"/>
  <c r="D54" s="1"/>
  <c r="B42"/>
  <c r="D42" s="1"/>
  <c r="B38"/>
  <c r="D38" s="1"/>
  <c r="B32"/>
  <c r="D32" s="1"/>
  <c r="B28"/>
  <c r="D28" s="1"/>
  <c r="B17"/>
  <c r="D17" s="1"/>
  <c r="B7"/>
  <c r="D7" s="1"/>
  <c r="B20"/>
  <c r="D20" s="1"/>
  <c r="B46"/>
  <c r="D46" s="1"/>
  <c r="B92"/>
  <c r="D92" s="1"/>
  <c r="B74"/>
  <c r="D74" s="1"/>
  <c r="B96"/>
  <c r="D96" s="1"/>
  <c r="B87"/>
  <c r="D87" s="1"/>
  <c r="B69"/>
  <c r="D69" s="1"/>
  <c r="B59"/>
  <c r="D59" s="1"/>
  <c r="B47"/>
  <c r="D47" s="1"/>
  <c r="B37"/>
  <c r="D37" s="1"/>
  <c r="B31"/>
  <c r="D31" s="1"/>
  <c r="B21"/>
  <c r="D21" s="1"/>
  <c r="B12"/>
  <c r="D12" s="1"/>
  <c r="B3"/>
  <c r="D3" s="1"/>
  <c r="B14"/>
  <c r="D14" s="1"/>
  <c r="B66"/>
  <c r="D66" s="1"/>
  <c r="F165" i="9"/>
  <c r="E165"/>
  <c r="E14" i="18"/>
  <c r="E12"/>
  <c r="E10"/>
  <c r="E13"/>
  <c r="E26" i="16"/>
  <c r="E22"/>
  <c r="E18"/>
  <c r="E14"/>
  <c r="E27"/>
  <c r="E25"/>
  <c r="E23"/>
  <c r="E21"/>
  <c r="E19"/>
  <c r="E17"/>
  <c r="E15"/>
  <c r="E28"/>
  <c r="E24"/>
  <c r="E20"/>
  <c r="F23" i="13"/>
  <c r="E16" i="10"/>
  <c r="E14"/>
  <c r="F42" i="6"/>
  <c r="F44"/>
  <c r="F46"/>
  <c r="F48"/>
  <c r="F50"/>
  <c r="F52"/>
  <c r="F41"/>
  <c r="F43"/>
  <c r="F45"/>
  <c r="F49"/>
  <c r="F51"/>
  <c r="F53"/>
  <c r="G55"/>
  <c r="E44"/>
  <c r="F39"/>
  <c r="E39"/>
  <c r="E47"/>
  <c r="C128" i="1"/>
  <c r="E126" s="1"/>
  <c r="B98" i="22" l="1"/>
  <c r="E123" i="1"/>
  <c r="E119"/>
  <c r="E117"/>
  <c r="E113"/>
  <c r="E109"/>
  <c r="E105"/>
  <c r="E101"/>
  <c r="E97"/>
  <c r="E95"/>
  <c r="E89"/>
  <c r="E85"/>
  <c r="E81"/>
  <c r="E77"/>
  <c r="E73"/>
  <c r="E69"/>
  <c r="E65"/>
  <c r="E63"/>
  <c r="E59"/>
  <c r="E57"/>
  <c r="E53"/>
  <c r="E51"/>
  <c r="E49"/>
  <c r="E47"/>
  <c r="E124"/>
  <c r="E122"/>
  <c r="E120"/>
  <c r="E118"/>
  <c r="E116"/>
  <c r="E114"/>
  <c r="E112"/>
  <c r="E110"/>
  <c r="E108"/>
  <c r="E106"/>
  <c r="E104"/>
  <c r="E102"/>
  <c r="E100"/>
  <c r="E98"/>
  <c r="E96"/>
  <c r="E94"/>
  <c r="E92"/>
  <c r="E90"/>
  <c r="E88"/>
  <c r="E86"/>
  <c r="E84"/>
  <c r="E82"/>
  <c r="E80"/>
  <c r="E78"/>
  <c r="E76"/>
  <c r="E74"/>
  <c r="E72"/>
  <c r="E70"/>
  <c r="E68"/>
  <c r="E66"/>
  <c r="E64"/>
  <c r="E62"/>
  <c r="E60"/>
  <c r="E58"/>
  <c r="E56"/>
  <c r="E54"/>
  <c r="E52"/>
  <c r="E50"/>
  <c r="E48"/>
  <c r="E125"/>
  <c r="E121"/>
  <c r="E115"/>
  <c r="E111"/>
  <c r="E107"/>
  <c r="E103"/>
  <c r="E99"/>
  <c r="E93"/>
  <c r="E91"/>
  <c r="E87"/>
  <c r="E83"/>
  <c r="E79"/>
  <c r="E75"/>
  <c r="E71"/>
  <c r="E67"/>
  <c r="E61"/>
  <c r="E55"/>
  <c r="E9" i="8"/>
  <c r="C12" i="7" l="1"/>
  <c r="E9" s="1"/>
  <c r="C14" i="13"/>
  <c r="E10" s="1"/>
  <c r="C11" i="11"/>
  <c r="E9" s="1"/>
  <c r="C11" i="17"/>
  <c r="E9" s="1"/>
  <c r="C10" i="4"/>
  <c r="C35" i="6"/>
  <c r="E32" s="1"/>
  <c r="E9" i="12"/>
  <c r="E9" i="13" l="1"/>
  <c r="E11"/>
  <c r="E12"/>
  <c r="E10" i="7"/>
  <c r="E33" i="6"/>
  <c r="E30"/>
  <c r="E19"/>
  <c r="E21"/>
  <c r="E23"/>
  <c r="E25"/>
  <c r="E27"/>
  <c r="E31"/>
  <c r="E28"/>
  <c r="E20"/>
  <c r="E22"/>
  <c r="E24"/>
  <c r="E26"/>
  <c r="E29"/>
  <c r="D17" i="4"/>
  <c r="C3" i="20" s="1"/>
  <c r="D15" i="4"/>
  <c r="F15" s="1"/>
  <c r="F17" s="1"/>
  <c r="E8"/>
  <c r="C7" i="13"/>
  <c r="C48" i="9"/>
  <c r="E5" s="1"/>
  <c r="C19" i="20" l="1"/>
  <c r="E3" s="1"/>
  <c r="E46" i="9"/>
  <c r="E44"/>
  <c r="E42"/>
  <c r="E40"/>
  <c r="E38"/>
  <c r="E36"/>
  <c r="E34"/>
  <c r="E32"/>
  <c r="E30"/>
  <c r="E28"/>
  <c r="E26"/>
  <c r="E24"/>
  <c r="E22"/>
  <c r="E20"/>
  <c r="E18"/>
  <c r="E16"/>
  <c r="E14"/>
  <c r="E12"/>
  <c r="E10"/>
  <c r="E8"/>
  <c r="E6"/>
  <c r="E4"/>
  <c r="E3"/>
  <c r="E45"/>
  <c r="E43"/>
  <c r="E41"/>
  <c r="E39"/>
  <c r="E37"/>
  <c r="E35"/>
  <c r="E33"/>
  <c r="E31"/>
  <c r="E29"/>
  <c r="E27"/>
  <c r="E25"/>
  <c r="E23"/>
  <c r="E21"/>
  <c r="E19"/>
  <c r="E17"/>
  <c r="E15"/>
  <c r="E13"/>
  <c r="E11"/>
  <c r="E9"/>
  <c r="E7"/>
  <c r="C8" i="10"/>
  <c r="E4" s="1"/>
  <c r="C6" i="12"/>
  <c r="E4" s="1"/>
  <c r="E4" i="13"/>
  <c r="C31" i="14"/>
  <c r="E5" s="1"/>
  <c r="E5" i="20" l="1"/>
  <c r="E14"/>
  <c r="E6"/>
  <c r="E2"/>
  <c r="E15"/>
  <c r="E11"/>
  <c r="E7"/>
  <c r="E10"/>
  <c r="E17"/>
  <c r="E13"/>
  <c r="E9"/>
  <c r="E12"/>
  <c r="E8"/>
  <c r="E16"/>
  <c r="E5" i="10"/>
  <c r="E3"/>
  <c r="E6"/>
  <c r="E3" i="12"/>
  <c r="E5" i="13"/>
  <c r="E3"/>
  <c r="E3" i="14"/>
  <c r="E28"/>
  <c r="E26"/>
  <c r="E24"/>
  <c r="E22"/>
  <c r="E20"/>
  <c r="E18"/>
  <c r="E16"/>
  <c r="E14"/>
  <c r="E12"/>
  <c r="E10"/>
  <c r="E8"/>
  <c r="E6"/>
  <c r="E4"/>
  <c r="E29"/>
  <c r="E27"/>
  <c r="E25"/>
  <c r="E23"/>
  <c r="E21"/>
  <c r="E19"/>
  <c r="E17"/>
  <c r="E15"/>
  <c r="E13"/>
  <c r="E11"/>
  <c r="E9"/>
  <c r="E7"/>
  <c r="C9" i="15"/>
  <c r="E5" s="1"/>
  <c r="C11" i="16"/>
  <c r="E4" s="1"/>
  <c r="C5" i="18"/>
  <c r="E3" s="1"/>
  <c r="C5" i="17"/>
  <c r="E3" s="1"/>
  <c r="C5" i="11"/>
  <c r="C5" i="8"/>
  <c r="E3" s="1"/>
  <c r="C6" i="7"/>
  <c r="C4"/>
  <c r="C5" i="4"/>
  <c r="C5" i="5"/>
  <c r="C16" i="6"/>
  <c r="C45" i="1"/>
  <c r="E42" s="1"/>
  <c r="E19" i="20" l="1"/>
  <c r="E4" i="1"/>
  <c r="E6"/>
  <c r="E9" i="16"/>
  <c r="E7"/>
  <c r="E5"/>
  <c r="E3"/>
  <c r="E8"/>
  <c r="E6"/>
  <c r="E3" i="15"/>
  <c r="E6"/>
  <c r="E4"/>
  <c r="E7"/>
  <c r="E3" i="7"/>
  <c r="E4"/>
  <c r="E5" i="6"/>
  <c r="E4"/>
  <c r="C15" i="4"/>
  <c r="E3"/>
  <c r="E8" i="1"/>
  <c r="E11"/>
  <c r="E5"/>
  <c r="E7"/>
  <c r="E9"/>
  <c r="E13"/>
  <c r="E10"/>
  <c r="E12"/>
  <c r="E14"/>
  <c r="E16"/>
  <c r="E18"/>
  <c r="E20"/>
  <c r="E22"/>
  <c r="E15"/>
  <c r="E17"/>
  <c r="E19"/>
  <c r="E21"/>
  <c r="E25"/>
  <c r="E23"/>
  <c r="E27"/>
  <c r="E31"/>
  <c r="E35"/>
  <c r="E39"/>
  <c r="E29"/>
  <c r="E33"/>
  <c r="E37"/>
  <c r="E41"/>
  <c r="E10" i="6"/>
  <c r="E6"/>
  <c r="E14"/>
  <c r="E12"/>
  <c r="E8"/>
  <c r="E13"/>
  <c r="E11"/>
  <c r="E9"/>
  <c r="E7"/>
  <c r="E24" i="1"/>
  <c r="E26"/>
  <c r="E28"/>
  <c r="E30"/>
  <c r="E32"/>
  <c r="E34"/>
  <c r="E36"/>
  <c r="E38"/>
  <c r="E40"/>
  <c r="C17" i="4" l="1"/>
  <c r="G15" l="1"/>
  <c r="G17" s="1"/>
  <c r="B3" i="20"/>
  <c r="F3" s="1"/>
  <c r="E15" i="4"/>
  <c r="E17" s="1"/>
  <c r="E182" i="1"/>
  <c r="E174"/>
  <c r="E158"/>
  <c r="E138"/>
  <c r="E191"/>
  <c r="E183"/>
  <c r="E171"/>
  <c r="E155"/>
  <c r="E143"/>
  <c r="E206"/>
  <c r="E180"/>
  <c r="E172"/>
  <c r="E150"/>
  <c r="E136"/>
  <c r="E195"/>
  <c r="E185"/>
  <c r="E173"/>
  <c r="E161"/>
  <c r="E145"/>
  <c r="E202"/>
  <c r="E178"/>
  <c r="E168"/>
  <c r="E146"/>
  <c r="E199"/>
  <c r="E187"/>
  <c r="E179"/>
  <c r="E163"/>
  <c r="E149"/>
  <c r="G214"/>
  <c r="E192"/>
  <c r="E176"/>
  <c r="E166"/>
  <c r="E142"/>
  <c r="E201"/>
  <c r="E189"/>
  <c r="E181"/>
  <c r="E167"/>
  <c r="E151"/>
  <c r="E141"/>
  <c r="E133"/>
  <c r="B2" i="20"/>
  <c r="F2" s="1"/>
  <c r="E214" i="1" l="1"/>
  <c r="B19" i="20"/>
  <c r="D17" l="1"/>
  <c r="D16"/>
  <c r="D6"/>
  <c r="D12"/>
  <c r="F19"/>
  <c r="D8"/>
  <c r="D14"/>
  <c r="D9"/>
  <c r="D5"/>
  <c r="D4"/>
  <c r="D10"/>
  <c r="D13"/>
  <c r="D7"/>
  <c r="D3"/>
  <c r="D11"/>
  <c r="D15"/>
  <c r="D2"/>
  <c r="D19" l="1"/>
</calcChain>
</file>

<file path=xl/sharedStrings.xml><?xml version="1.0" encoding="utf-8"?>
<sst xmlns="http://schemas.openxmlformats.org/spreadsheetml/2006/main" count="5414" uniqueCount="710">
  <si>
    <t xml:space="preserve">PIETERMARITZBURG              </t>
  </si>
  <si>
    <t xml:space="preserve">ZULULAND DISTRICT MUNICIPALITY                    </t>
  </si>
  <si>
    <t xml:space="preserve">MHLABATINI                    </t>
  </si>
  <si>
    <t xml:space="preserve">ESHOWE                        </t>
  </si>
  <si>
    <t xml:space="preserve">VRYHEID                       </t>
  </si>
  <si>
    <t xml:space="preserve">DUNDEE                        </t>
  </si>
  <si>
    <t xml:space="preserve">NQUTU                         </t>
  </si>
  <si>
    <t xml:space="preserve">NEWCASTLE                     </t>
  </si>
  <si>
    <t xml:space="preserve">UMLAZI                        </t>
  </si>
  <si>
    <t xml:space="preserve">DURBAN                        </t>
  </si>
  <si>
    <t xml:space="preserve">PINETOWN                      </t>
  </si>
  <si>
    <t xml:space="preserve">IXOPO                         </t>
  </si>
  <si>
    <t xml:space="preserve">NONGOMA                       </t>
  </si>
  <si>
    <t xml:space="preserve">PORT SHEPSTONE                </t>
  </si>
  <si>
    <t xml:space="preserve">ESTCOURT                      </t>
  </si>
  <si>
    <t xml:space="preserve">NDWEDWE                       </t>
  </si>
  <si>
    <t xml:space="preserve">BERGVILLE                     </t>
  </si>
  <si>
    <t xml:space="preserve">INGWAVUMA                     </t>
  </si>
  <si>
    <t xml:space="preserve">PAULPIETERSBURG               </t>
  </si>
  <si>
    <t xml:space="preserve">PONGOLA                       </t>
  </si>
  <si>
    <t xml:space="preserve">MAPUMULO                      </t>
  </si>
  <si>
    <t xml:space="preserve">UTRECHT                       </t>
  </si>
  <si>
    <t xml:space="preserve">HLABISA                       </t>
  </si>
  <si>
    <t xml:space="preserve">DANNHAUSER                    </t>
  </si>
  <si>
    <t xml:space="preserve">LOWER UMFOLOZI                </t>
  </si>
  <si>
    <t xml:space="preserve">ILEMBE DISTRICT MUNICIPALITY                      </t>
  </si>
  <si>
    <t xml:space="preserve">ETHEKWINI MUNICIPALITY                            </t>
  </si>
  <si>
    <t xml:space="preserve">UMGUNGUNDLOVU DISTRICT MUNICIPALITY               </t>
  </si>
  <si>
    <t xml:space="preserve">LADISMITH                     </t>
  </si>
  <si>
    <t xml:space="preserve">UTHUKELA REGIONAL COUNCIL SOUTH                   </t>
  </si>
  <si>
    <t xml:space="preserve">UTHUNGULU DISTRICT MUNICIPALITY                   </t>
  </si>
  <si>
    <t xml:space="preserve">INANDA                        </t>
  </si>
  <si>
    <t xml:space="preserve">LOWER TUGELA                  </t>
  </si>
  <si>
    <t xml:space="preserve">MTUNZINI                      </t>
  </si>
  <si>
    <t xml:space="preserve">UMVOTI                        </t>
  </si>
  <si>
    <t xml:space="preserve">UMZINYATHI DISTRICT MUNICIPALITY                  </t>
  </si>
  <si>
    <t xml:space="preserve">KRANSKOP                      </t>
  </si>
  <si>
    <t xml:space="preserve">NEW HANOVER                   </t>
  </si>
  <si>
    <t xml:space="preserve">MSINGA                        </t>
  </si>
  <si>
    <t xml:space="preserve">UBOMBO                        </t>
  </si>
  <si>
    <t xml:space="preserve">CAMPERDOWN                    </t>
  </si>
  <si>
    <t xml:space="preserve">RICHMOND (NATAL)              </t>
  </si>
  <si>
    <t xml:space="preserve">IMPENDLE                      </t>
  </si>
  <si>
    <t xml:space="preserve">UMBUMBULU                     </t>
  </si>
  <si>
    <t xml:space="preserve">UMZINTO                       </t>
  </si>
  <si>
    <t xml:space="preserve">UGU DISTRICT MUNICIPALITY                         </t>
  </si>
  <si>
    <t xml:space="preserve">POLELA                        </t>
  </si>
  <si>
    <t xml:space="preserve">MOOIRIVER                     </t>
  </si>
  <si>
    <t xml:space="preserve">ALFRED                        </t>
  </si>
  <si>
    <t xml:space="preserve">MOUNT CURRIE                  </t>
  </si>
  <si>
    <t xml:space="preserve">UMZIMKULU                     </t>
  </si>
  <si>
    <t xml:space="preserve">UNDERBURG                     </t>
  </si>
  <si>
    <t xml:space="preserve">LIONS RIVER                   </t>
  </si>
  <si>
    <t xml:space="preserve">AMAJUBA DISTRICT MUNICIPALITY                     </t>
  </si>
  <si>
    <t xml:space="preserve">GLENCOE                       </t>
  </si>
  <si>
    <t xml:space="preserve">KLIPRIVER                     </t>
  </si>
  <si>
    <t xml:space="preserve">MTONJANENI                    </t>
  </si>
  <si>
    <t xml:space="preserve">NKANDHLA                      </t>
  </si>
  <si>
    <t xml:space="preserve">BABANANGO                     </t>
  </si>
  <si>
    <t xml:space="preserve">UMKHANYAKUDE DISTRICT MUNICIPALITY (DC27)         </t>
  </si>
  <si>
    <t xml:space="preserve">NGOTSHE                       </t>
  </si>
  <si>
    <t xml:space="preserve">AGRICUL +SUPPORT SR7          </t>
  </si>
  <si>
    <t xml:space="preserve">KZN:VOTE 03: AGR ENV AFF&amp;RUR DEV                  </t>
  </si>
  <si>
    <t xml:space="preserve">HLANGANANI                    </t>
  </si>
  <si>
    <t xml:space="preserve">MATHANJANA (1)                </t>
  </si>
  <si>
    <t xml:space="preserve">PIET RETIEF (1)               </t>
  </si>
  <si>
    <t xml:space="preserve">IMPENDLE LOCAL MUNICIPALITY </t>
  </si>
  <si>
    <t xml:space="preserve">BIG FIVE FALSE BAY LOCAL MUNICIPALITY </t>
  </si>
  <si>
    <t xml:space="preserve">ETHEKWINI MUNICIPALITY METROPOLOTAN </t>
  </si>
  <si>
    <t xml:space="preserve">EMNAMBITHI LADYSMITH LOCAL MUNICIPALITY </t>
  </si>
  <si>
    <t xml:space="preserve">UMNGENI LOCAL MUNICIPALITY </t>
  </si>
  <si>
    <t xml:space="preserve">MAPHUMULO LOCAL MUNICIPALITY </t>
  </si>
  <si>
    <t xml:space="preserve">MPOFANA LOCAL MUNICIPALITY </t>
  </si>
  <si>
    <t xml:space="preserve">UMSINGA LCAL MUNICIPALITY </t>
  </si>
  <si>
    <t xml:space="preserve">ULUNDI LOCAL MUNICIPALITY </t>
  </si>
  <si>
    <t xml:space="preserve">NDWENDWE LOCAL MUNICIPALITY </t>
  </si>
  <si>
    <t>NEWCASTLE LOCAL MUNICIPALITY</t>
  </si>
  <si>
    <t xml:space="preserve">NKANDLA LOCAL MUNICIPALITY </t>
  </si>
  <si>
    <t xml:space="preserve">NONGOMA LOCAL MUNICIPALITY </t>
  </si>
  <si>
    <t xml:space="preserve">NQUTHU LOCAL MUNICIPALITY </t>
  </si>
  <si>
    <t xml:space="preserve">EDUMBE LOCAL MUNICIPALITY </t>
  </si>
  <si>
    <t xml:space="preserve">UMSUNDUZI LOCAL MUNICIPALITY </t>
  </si>
  <si>
    <t xml:space="preserve">ETHEKWINI  MUNICIPALITY METROPOLITAN </t>
  </si>
  <si>
    <t>RICHMOND LOCAL MUNICIPALITY</t>
  </si>
  <si>
    <t xml:space="preserve">ETHEKWINI LOCAL MUNICIPALITY </t>
  </si>
  <si>
    <t xml:space="preserve">UMVOTI LOCAL MUNICIPALITY </t>
  </si>
  <si>
    <t xml:space="preserve">UMZIMKHULU LOCAL MUNICIPALITY </t>
  </si>
  <si>
    <t xml:space="preserve">EMADLANGENI LOCAL MUNICIPALITY </t>
  </si>
  <si>
    <t xml:space="preserve">UPHONGOLA LOCAL MUNICIPALITY </t>
  </si>
  <si>
    <t xml:space="preserve">ETHEKWINI MUNICIPALITY METROPOLITAN </t>
  </si>
  <si>
    <t xml:space="preserve">UMSINGA LOCAL MUNICIPALITY </t>
  </si>
  <si>
    <t xml:space="preserve">UMHLATHUZE LOCAL MUNICIPALITY </t>
  </si>
  <si>
    <t xml:space="preserve">NEWCASTE LOCAL MUNICIPALITY </t>
  </si>
  <si>
    <t>MSUNDUZI MUNICIPALITY</t>
  </si>
  <si>
    <t xml:space="preserve">PONGOLA  LOCAL MUNICIPALITY </t>
  </si>
  <si>
    <t xml:space="preserve">ETHEKWINI MUNICIPALITY DISTRIC </t>
  </si>
  <si>
    <t xml:space="preserve">RICHMOND LOCAL MUNICIPALITY </t>
  </si>
  <si>
    <t xml:space="preserve">UMDONI LOCAL MUNICIPA LITY </t>
  </si>
  <si>
    <t xml:space="preserve">UMSUNDUZ LOCAL IMUNICIPALITY </t>
  </si>
  <si>
    <t xml:space="preserve">ENDUMENI LOCAL MUNICIPALITY </t>
  </si>
  <si>
    <t xml:space="preserve">INKANDLA LOCAL MUNICIPALITY </t>
  </si>
  <si>
    <t xml:space="preserve">UMTSHEZI LOCAL MUNICIPALITY </t>
  </si>
  <si>
    <t>ETHEKWINI LOCAL MU NICIPALITY</t>
  </si>
  <si>
    <t>LADYSMITH LOCAL MUNICIPALITY</t>
  </si>
  <si>
    <t xml:space="preserve">EMNAMBITHI-LADYSMITH LOCAL MUNICIPALITY </t>
  </si>
  <si>
    <t>UMNGENI LOCAL MUNICIPALITY</t>
  </si>
  <si>
    <t xml:space="preserve">MTUBATUBA LOCAL MUNICIPALITY </t>
  </si>
  <si>
    <t>MAPHUMULO LOCAL MUNICIPALITY</t>
  </si>
  <si>
    <t>MSINGA LOCAL MUNICIPALITY</t>
  </si>
  <si>
    <t xml:space="preserve">NEWCASTLE LOCAL MUNICIPALITY </t>
  </si>
  <si>
    <t>NONGOMA LOCAL MUNICIPALITY</t>
  </si>
  <si>
    <t>MSUNDUZI LOCAL MUNICIPALITY</t>
  </si>
  <si>
    <t>ETHEKWINI LOCAL MUNICIPALITY</t>
  </si>
  <si>
    <t>UPHONGOLA LOCAL MUNICIPALITY</t>
  </si>
  <si>
    <t xml:space="preserve">ETHEKWINI  LOCAL MUNICIPALITY </t>
  </si>
  <si>
    <t xml:space="preserve">UMKHANYAKUDE DISTRIC MUNICIPALITY </t>
  </si>
  <si>
    <t xml:space="preserve">MVOTI LOCAL MUNICIPALITY </t>
  </si>
  <si>
    <t xml:space="preserve">ABAQULUSI LOCAL MUNICIPALITY </t>
  </si>
  <si>
    <t xml:space="preserve">ULUNDI LOCAL  MUNICIPALITY </t>
  </si>
  <si>
    <t xml:space="preserve">OKHAHLAMBA LOCAL MUNICIPALITY </t>
  </si>
  <si>
    <t xml:space="preserve">ENKANDLA LOCAL MUNICIPALITY </t>
  </si>
  <si>
    <t>HLABISA LOCAL MUNICIPALITY</t>
  </si>
  <si>
    <t xml:space="preserve">UKUNDI LOCAL MUNICIPALITY </t>
  </si>
  <si>
    <t xml:space="preserve">UMSUNDUZI LOCAL MNICIPALITY </t>
  </si>
  <si>
    <t>HIBUSCUS COAST LOCAL MUNICIPALITY</t>
  </si>
  <si>
    <t xml:space="preserve">THE BIG FIVE FALSE BAY LOCAL MUNICIPALITY </t>
  </si>
  <si>
    <t>ABAQULUSI LOCAL MUNICIPALITY</t>
  </si>
  <si>
    <t xml:space="preserve">ETHEKWINI METRO MUNICIPALITY </t>
  </si>
  <si>
    <t xml:space="preserve">AMAJUBA  LOCAL MUNICIPALITY </t>
  </si>
  <si>
    <t xml:space="preserve">ETHEKWINI MUNINICIPALITY METROPOLITAN </t>
  </si>
  <si>
    <t xml:space="preserve">UMSUNDUZI LOCAL MUNICIPALITAN </t>
  </si>
  <si>
    <t xml:space="preserve">HIBISCUS COAST LOCAL MUNICIPALITY </t>
  </si>
  <si>
    <t xml:space="preserve">UBUHLEBEZWE LOCAL MUNICIPALITY </t>
  </si>
  <si>
    <t xml:space="preserve">SISONKE DISTRIC MUNICIPALITY </t>
  </si>
  <si>
    <t xml:space="preserve">LADISMITH LOCAL MUNICIPALITY </t>
  </si>
  <si>
    <t xml:space="preserve">SISONKE DISTRICT MUNUNICIPALITY </t>
  </si>
  <si>
    <t xml:space="preserve">The Greater Kokstad Municipality </t>
  </si>
  <si>
    <t>uMlalazi Municipality</t>
  </si>
  <si>
    <t>KwaDukuza Local Municipality</t>
  </si>
  <si>
    <t>UMDONI LOCAL MUNICIPALITY</t>
  </si>
  <si>
    <t>Mkhondo Local Municipality</t>
  </si>
  <si>
    <t>The Ingwe Local Municipality</t>
  </si>
  <si>
    <t>Mkhambathini Local Municipality</t>
  </si>
  <si>
    <t>UMZIMKULU LOCAL MUNICIPALITY</t>
  </si>
  <si>
    <t xml:space="preserve">Mbombela Local Municipality </t>
  </si>
  <si>
    <t>MAIN TOWN OR CITY</t>
  </si>
  <si>
    <t>MUNICIPALITY</t>
  </si>
  <si>
    <t>NUMBER OF EMPLOYEES</t>
  </si>
  <si>
    <t>DISTRICT</t>
  </si>
  <si>
    <t>AS A % OF KZN</t>
  </si>
  <si>
    <t xml:space="preserve">ZULULAND DISTRICT MUNICIPALITY </t>
  </si>
  <si>
    <t xml:space="preserve">THE GREAT KOKSTARD LOCAL MUNICIPALITY </t>
  </si>
  <si>
    <t xml:space="preserve">SISONKE LOCAL MUNICIPALITY </t>
  </si>
  <si>
    <t>UMLALAZI MUNICIPALITY</t>
  </si>
  <si>
    <t>UTHUNGULU MUNICIPALITY</t>
  </si>
  <si>
    <t xml:space="preserve">GERT SIBANDE DISTRICT MUNICIPALITY </t>
  </si>
  <si>
    <t>MKHONDO LOCAL MUNICIPALITY</t>
  </si>
  <si>
    <t xml:space="preserve">SISONKE DISTRICT MUNICIPALITY </t>
  </si>
  <si>
    <t xml:space="preserve">KWASANI LOCAL MUNICIPALITY </t>
  </si>
  <si>
    <t>DR JS MOROKA LOCAL MUNICIPALITY</t>
  </si>
  <si>
    <t xml:space="preserve">AFRED NZO DISTRICT </t>
  </si>
  <si>
    <t xml:space="preserve">UMZUMBE LOCAL MUNICIPALITY </t>
  </si>
  <si>
    <t xml:space="preserve">ZULULAND LOCAL MUNICIPALITY </t>
  </si>
  <si>
    <t xml:space="preserve">JOZINI LOCAL MUNICIPALITY </t>
  </si>
  <si>
    <t xml:space="preserve">MBONANBI LOCAL MUNICIPALITY </t>
  </si>
  <si>
    <t>UMHLATHUZE LOCAL MUNICIPALITY</t>
  </si>
  <si>
    <t>HIBISCUS COAST LOCAL MUNICIPALITY</t>
  </si>
  <si>
    <t xml:space="preserve">UTHUKELA DISTRICT  MUNICIPALITY </t>
  </si>
  <si>
    <t>JOZINI  LOCAL MUNICIPALITY</t>
  </si>
  <si>
    <t>UMKHANYAKUDE DISTRICT MUNICIPALITY</t>
  </si>
  <si>
    <t xml:space="preserve">UMKHANYAKUDE DISTRICT MUNICIPALITY     </t>
  </si>
  <si>
    <t>UMLALAZI LOCAL MUNICIPALITY</t>
  </si>
  <si>
    <t>INGWE LOCAL MUNICIPALITY</t>
  </si>
  <si>
    <t xml:space="preserve">MSINGA LOCAL MUNICIPALITY </t>
  </si>
  <si>
    <t>UMVOTI LOCAL MUNICIPALITY</t>
  </si>
  <si>
    <t>KWADUKAZA LOCAL MUNICIPALITY</t>
  </si>
  <si>
    <t>UMSHWATHI MUNICIPALITY</t>
  </si>
  <si>
    <t xml:space="preserve">DANNHAUSER LOCAL MUNICIPALITY </t>
  </si>
  <si>
    <t xml:space="preserve">GREATER KOKSTAD LOCAL MUNICIPALITY </t>
  </si>
  <si>
    <t>SISONKE DISTRICT MUNICIPALITY</t>
  </si>
  <si>
    <t xml:space="preserve">INDAKA LOCAL MUNICIPALITY </t>
  </si>
  <si>
    <t xml:space="preserve">UMKHAMBATHINI LOCAL MUNIPALITY </t>
  </si>
  <si>
    <t xml:space="preserve">RICHMOND         </t>
  </si>
  <si>
    <t>UMUZIWABANTU LOCAL MUNICIPALITY</t>
  </si>
  <si>
    <t>KWA SANI LOCAL MUNICIPALITY</t>
  </si>
  <si>
    <t xml:space="preserve">PIET RETIEF           </t>
  </si>
  <si>
    <t>2009/2010</t>
  </si>
  <si>
    <t>2010/2011</t>
  </si>
  <si>
    <t xml:space="preserve">DURBAN </t>
  </si>
  <si>
    <t xml:space="preserve">ESHOWE </t>
  </si>
  <si>
    <t>ESTCOURT</t>
  </si>
  <si>
    <t>HLABISA</t>
  </si>
  <si>
    <t>IXOPO</t>
  </si>
  <si>
    <t>LADYSMITH</t>
  </si>
  <si>
    <t xml:space="preserve">LOWER UMFOLOZI </t>
  </si>
  <si>
    <t>DUNDEE</t>
  </si>
  <si>
    <t>NEWCASTLE</t>
  </si>
  <si>
    <t>PONGOLA</t>
  </si>
  <si>
    <t>PEITERMARUITZBURG</t>
  </si>
  <si>
    <t xml:space="preserve">PORT SHEPSTONE </t>
  </si>
  <si>
    <t xml:space="preserve">RICHMOND </t>
  </si>
  <si>
    <t>STANDERTON</t>
  </si>
  <si>
    <t xml:space="preserve">UMZINTO </t>
  </si>
  <si>
    <t>STANDERTON LOCAL MUNICIPALITY</t>
  </si>
  <si>
    <t>PIETERSBURG</t>
  </si>
  <si>
    <t xml:space="preserve">ETHEKWINI DISTRICT MUNICIPALITY </t>
  </si>
  <si>
    <t>ZULULAND DISTRICT MUNICIPALITY</t>
  </si>
  <si>
    <t xml:space="preserve">UMGUNGUNDLOVU DISTICT MUNICIPLATY </t>
  </si>
  <si>
    <t xml:space="preserve">ALFRED </t>
  </si>
  <si>
    <t>BABANANGO</t>
  </si>
  <si>
    <t>BEDFORD</t>
  </si>
  <si>
    <t>BERGVILLE</t>
  </si>
  <si>
    <t>BLOEMFONTEIN</t>
  </si>
  <si>
    <t>CAMPERDOWN</t>
  </si>
  <si>
    <t>CHATSWORTH</t>
  </si>
  <si>
    <t>CULLINAN</t>
  </si>
  <si>
    <t>DANNHAUSER</t>
  </si>
  <si>
    <t>DURBAN</t>
  </si>
  <si>
    <t>EMNAMBITHI</t>
  </si>
  <si>
    <t>ESHOWE</t>
  </si>
  <si>
    <t>ESCOURT</t>
  </si>
  <si>
    <t>FRANKFORT</t>
  </si>
  <si>
    <t>GERMISTON</t>
  </si>
  <si>
    <t>GLENCOE</t>
  </si>
  <si>
    <t>IMPENDLE</t>
  </si>
  <si>
    <t>INANDA</t>
  </si>
  <si>
    <t>INDWE</t>
  </si>
  <si>
    <t>INGWAVUMA</t>
  </si>
  <si>
    <t>JAGERSFONTEIN</t>
  </si>
  <si>
    <t>JANSENVILLE</t>
  </si>
  <si>
    <t>KLIPRIVER</t>
  </si>
  <si>
    <t>KNYSNA</t>
  </si>
  <si>
    <t>KOFFIEFONTEIN</t>
  </si>
  <si>
    <t>KRANSKOP</t>
  </si>
  <si>
    <t>KUILS RIVER</t>
  </si>
  <si>
    <t>LADISMITH</t>
  </si>
  <si>
    <t>LADY GREY</t>
  </si>
  <si>
    <t>LIONS RIVER</t>
  </si>
  <si>
    <t xml:space="preserve">LOWER TUGELA </t>
  </si>
  <si>
    <t>LOWER UMFOLOZI</t>
  </si>
  <si>
    <t>MAPHUMULO</t>
  </si>
  <si>
    <t>MHLABATHINI</t>
  </si>
  <si>
    <t>MOOIRIVER</t>
  </si>
  <si>
    <t>MOUNT CURRIE</t>
  </si>
  <si>
    <t>MSINGA</t>
  </si>
  <si>
    <t>MTONJANENI</t>
  </si>
  <si>
    <t>MTUNZINI</t>
  </si>
  <si>
    <t>NDEWDWE</t>
  </si>
  <si>
    <t>NEBO</t>
  </si>
  <si>
    <t>NEW HANOVER</t>
  </si>
  <si>
    <t xml:space="preserve">NEWCASTLE </t>
  </si>
  <si>
    <t>NGOTSHE</t>
  </si>
  <si>
    <t>NKANDLA</t>
  </si>
  <si>
    <t>NONGOMA</t>
  </si>
  <si>
    <t>NQUTHU</t>
  </si>
  <si>
    <t>PAARL</t>
  </si>
  <si>
    <t>PAULPIERSBURG</t>
  </si>
  <si>
    <t>PINETOWN</t>
  </si>
  <si>
    <t>POLELA</t>
  </si>
  <si>
    <t>RICHMOND</t>
  </si>
  <si>
    <t>SOUTPANSBERG</t>
  </si>
  <si>
    <t>STEYILERVILLE</t>
  </si>
  <si>
    <t>UBOMBO</t>
  </si>
  <si>
    <t>UMBUMBULU</t>
  </si>
  <si>
    <t>UMLAZI</t>
  </si>
  <si>
    <t>UMVOTI</t>
  </si>
  <si>
    <t>UMZIKULU</t>
  </si>
  <si>
    <t>UNDERBURG</t>
  </si>
  <si>
    <t>UTERECHT</t>
  </si>
  <si>
    <t>VOLKRUST</t>
  </si>
  <si>
    <t>VREDEFORT</t>
  </si>
  <si>
    <t>VRYBURG</t>
  </si>
  <si>
    <t>VRYHEID</t>
  </si>
  <si>
    <t>WAKKERSTROOM</t>
  </si>
  <si>
    <t>WEENEN</t>
  </si>
  <si>
    <t>WILLOWMORE</t>
  </si>
  <si>
    <t>WINBURG</t>
  </si>
  <si>
    <t>WOLMARSNSSTAD</t>
  </si>
  <si>
    <t>WONDERBOOM</t>
  </si>
  <si>
    <t>PEIT RETIEF</t>
  </si>
  <si>
    <t>PEITERMARITZBURG</t>
  </si>
  <si>
    <t>UMZINTO</t>
  </si>
  <si>
    <t>LADYBRAND</t>
  </si>
  <si>
    <t>BEDFORD LOCAL MUNICIPALITY</t>
  </si>
  <si>
    <t>CULLINAN LOCAL MUNICIPALITY</t>
  </si>
  <si>
    <t>INGWAVUMA LOCAL MUNICIPALITY</t>
  </si>
  <si>
    <t>IKWEZI LOCAL MUNICIPALITY</t>
  </si>
  <si>
    <t>JAGERSFONTEIN LOCAL MUNICIPALITY</t>
  </si>
  <si>
    <t>KNYSNA LOCAL MUNICIPALITY</t>
  </si>
  <si>
    <t>LESTEMENG LOCAL MUNICIPALITY</t>
  </si>
  <si>
    <t>UTHUNGULU DISTRICT MUNICIPALITY</t>
  </si>
  <si>
    <t>MTONJANENI LOCAL MUNICIPALITY</t>
  </si>
  <si>
    <t>NEBO LOCAL MUNICIPALITY</t>
  </si>
  <si>
    <t>DRANKESTEIN LOCAL MUNICIPALITY</t>
  </si>
  <si>
    <t>STEYILERVILLE LOCAL MUNICIPALITY</t>
  </si>
  <si>
    <t>UNDLOVU REGIONAL COUNCIL</t>
  </si>
  <si>
    <t>2010/11</t>
  </si>
  <si>
    <t>BEAUFORT WEST</t>
  </si>
  <si>
    <t>DZANANI</t>
  </si>
  <si>
    <t>FRASERBURG</t>
  </si>
  <si>
    <t>OUDTSHOORN</t>
  </si>
  <si>
    <t>PORT ELIZABETH</t>
  </si>
  <si>
    <t>WELKOM</t>
  </si>
  <si>
    <t>HUMANSDORP</t>
  </si>
  <si>
    <t>LOWER TUGELA</t>
  </si>
  <si>
    <t>MAPUMULO</t>
  </si>
  <si>
    <t>MATATIELE</t>
  </si>
  <si>
    <t>PAULPIETERSBURG</t>
  </si>
  <si>
    <t>RIVERSDALE</t>
  </si>
  <si>
    <t>SIMDLANGENTSHA</t>
  </si>
  <si>
    <t>UTRECHT</t>
  </si>
  <si>
    <t>DANNAHOUSER</t>
  </si>
  <si>
    <t>EKUVUKENI</t>
  </si>
  <si>
    <t>HLANGANANI</t>
  </si>
  <si>
    <t>NDWEDWE</t>
  </si>
  <si>
    <t>PAUL PIETERSBURG</t>
  </si>
  <si>
    <t>PORT SHEPSTONE</t>
  </si>
  <si>
    <t>UMZIMKHULU</t>
  </si>
  <si>
    <t>PIETERMARITZBURG</t>
  </si>
  <si>
    <t xml:space="preserve">PORTSHEPSTONE </t>
  </si>
  <si>
    <t xml:space="preserve"> ALFRED</t>
  </si>
  <si>
    <t>BEAUFORT WEST MUNICIPALITY</t>
  </si>
  <si>
    <t xml:space="preserve">UMZINYATHI DISTRICT MUNICIPALITY  </t>
  </si>
  <si>
    <t>DZANANI MUNICIPALITY</t>
  </si>
  <si>
    <t xml:space="preserve">ETHEKWINI MUNICIPALITY   </t>
  </si>
  <si>
    <t>FRASERBURG MUCIPALITY</t>
  </si>
  <si>
    <t xml:space="preserve">UTHUNGULU DISTRICT MUNICIPALITY  </t>
  </si>
  <si>
    <t>KUILS RIVER MUNICIPALITY</t>
  </si>
  <si>
    <t xml:space="preserve">UTHUNGULU DISTRICT MUNICIPALITY   </t>
  </si>
  <si>
    <t>OUDTSHOORN MUNICIPALITY</t>
  </si>
  <si>
    <t xml:space="preserve">UMGUNGUNDLOVU DISTRICT MUNICIPALITY    </t>
  </si>
  <si>
    <t>PORT ELIZABETH MUNICIPALITY</t>
  </si>
  <si>
    <t xml:space="preserve">ZULULAND DISTRICT MUNICIPALITY    </t>
  </si>
  <si>
    <t>VREDEFORT MUNICIPALITY</t>
  </si>
  <si>
    <t xml:space="preserve">UGU DISTRICT MUNICIPALITY  </t>
  </si>
  <si>
    <t>WELKOM MUNICIPALITY</t>
  </si>
  <si>
    <t xml:space="preserve">ZULULAND DISTRICT MUNICIPALITY  </t>
  </si>
  <si>
    <t>HUMANSDORP LOCAL MUNICIPALITY</t>
  </si>
  <si>
    <t xml:space="preserve">UMGUNGUNDLOVU DISTRICT MUNICIPALITY </t>
  </si>
  <si>
    <t>MATATIELE MUNICIPALITY</t>
  </si>
  <si>
    <t>RIVERSDALE MUNICIPALITY</t>
  </si>
  <si>
    <t xml:space="preserve">INDLOVU REGIONAL COUNCIL (EAST GRIQUALAND) </t>
  </si>
  <si>
    <t>SIMDLANGENTSHA MUNICIPALITY</t>
  </si>
  <si>
    <t>WEENEN LOCAL MUNICIPALITY</t>
  </si>
  <si>
    <t>UMGUNGUNDLOVU DISTRICT MUNICIPALITY</t>
  </si>
  <si>
    <t>EKUVUKENI MUNICIPALITY</t>
  </si>
  <si>
    <t>GLENCOE MUNICIPALITY</t>
  </si>
  <si>
    <t xml:space="preserve">UMZINYATHI DISTRICT MUNICIPALITY     </t>
  </si>
  <si>
    <t>UGU DISTRICT MUNICIPALITY</t>
  </si>
  <si>
    <t>MKHAMBATHINI LOCAL MUNICIPALITY</t>
  </si>
  <si>
    <t xml:space="preserve">ETHEKWINI MUNICIPALITY DISTRICT                           </t>
  </si>
  <si>
    <t>ULUNDI LOCAL MUNICIPALITY</t>
  </si>
  <si>
    <t xml:space="preserve">UMKHANYAKUDE DISTRICT MUNICIPALITY </t>
  </si>
  <si>
    <t>WOLMARSNTSSAD LOCAL MUNICIPALITY</t>
  </si>
  <si>
    <t xml:space="preserve">WINBURG LOCAL MUNICIPALITY </t>
  </si>
  <si>
    <t>WILLOWMORE LOCAL MUNICIPALITY</t>
  </si>
  <si>
    <t>LADYSMITH  LOCAL MUNICIPALITY</t>
  </si>
  <si>
    <t>VOLKRUST LOCAL MUNICIPALITY</t>
  </si>
  <si>
    <t>VREDEFORT LOCAL MUNICIPALITY</t>
  </si>
  <si>
    <t>VRYBURG LOCAL MUNICIPALITY</t>
  </si>
  <si>
    <t>WAKKERSTROOM LOCAL MUNICIPALITY</t>
  </si>
  <si>
    <t>SOUTPANSBERG LOCAL MUNICIPALITY</t>
  </si>
  <si>
    <t>MKHANYAKUDE DISTRICTT MUNICIPALITY</t>
  </si>
  <si>
    <t>NUMBER OF EMPLOYEES 2010</t>
  </si>
  <si>
    <t>NUMBER OF EMPLOYEES 2011</t>
  </si>
  <si>
    <t>AS A % OF KZN 2010</t>
  </si>
  <si>
    <t>AS A % OF KZN 2011</t>
  </si>
  <si>
    <t>Year-on-Year % Change</t>
  </si>
  <si>
    <t xml:space="preserve">Ethekwini Municipality Metropolotan </t>
  </si>
  <si>
    <t xml:space="preserve">Umsunduzi Local Municipality </t>
  </si>
  <si>
    <t xml:space="preserve">Emnambithi Ladysmith Local Municipality </t>
  </si>
  <si>
    <t>Jozini  Local Municipality</t>
  </si>
  <si>
    <t>Newcastle Local Municipality</t>
  </si>
  <si>
    <t xml:space="preserve">Umtshezi Local Municipality </t>
  </si>
  <si>
    <t xml:space="preserve">Nongoma Local Municipality </t>
  </si>
  <si>
    <t xml:space="preserve">The Big Five False Bay Local Municipality </t>
  </si>
  <si>
    <t>Umlalazi Local Municipality</t>
  </si>
  <si>
    <t xml:space="preserve">Nquthu Local Municipality </t>
  </si>
  <si>
    <t xml:space="preserve">Umzimkhulu Local Municipality </t>
  </si>
  <si>
    <t xml:space="preserve">Ubuhlebezwe Local Municipality </t>
  </si>
  <si>
    <t xml:space="preserve">Ndwendwe Local Municipality </t>
  </si>
  <si>
    <t>Ingwe Local Municipality</t>
  </si>
  <si>
    <t xml:space="preserve">Nkandla Local Municipality </t>
  </si>
  <si>
    <t xml:space="preserve">Msinga Local Municipality </t>
  </si>
  <si>
    <t>Umvoti Local Municipality</t>
  </si>
  <si>
    <t xml:space="preserve">Uphongola Local Municipality </t>
  </si>
  <si>
    <t>Umshwathi Municipality</t>
  </si>
  <si>
    <t xml:space="preserve">Edumbe Local Municipality </t>
  </si>
  <si>
    <t xml:space="preserve">Dannhauser Local Municipality </t>
  </si>
  <si>
    <t xml:space="preserve">Indaka Local Municipality </t>
  </si>
  <si>
    <t xml:space="preserve">Endumeni Local Municipality </t>
  </si>
  <si>
    <t xml:space="preserve">Umkhambathini Local Munipality </t>
  </si>
  <si>
    <t>Richmond Local Municipality</t>
  </si>
  <si>
    <t xml:space="preserve">Okhahlamba Local Municipality </t>
  </si>
  <si>
    <t xml:space="preserve">Mpofana Local Municipality </t>
  </si>
  <si>
    <t xml:space="preserve">Emadlangeni Local Municipality </t>
  </si>
  <si>
    <t xml:space="preserve">Ulundi Local Municipality </t>
  </si>
  <si>
    <t>Umuziwabantu Local Municipality</t>
  </si>
  <si>
    <t xml:space="preserve">Impendle Local Municipality </t>
  </si>
  <si>
    <t>Bedford Local Municipality</t>
  </si>
  <si>
    <t>Cullinan Local Municipality</t>
  </si>
  <si>
    <t xml:space="preserve">Ethekwini Municipality Metropolitan </t>
  </si>
  <si>
    <t xml:space="preserve">Big Five False Bay Local Municipality </t>
  </si>
  <si>
    <t>Ingwavuma Local Municipality</t>
  </si>
  <si>
    <t>Jagersfontein Local Municipality</t>
  </si>
  <si>
    <t>Ikwezi Local Municipality</t>
  </si>
  <si>
    <t>Ladysmith Local Municipality</t>
  </si>
  <si>
    <t>Knysna Local Municipality</t>
  </si>
  <si>
    <t>Lestemeng Local Municipality</t>
  </si>
  <si>
    <t xml:space="preserve">Pietermaritzburg              </t>
  </si>
  <si>
    <t>-</t>
  </si>
  <si>
    <t xml:space="preserve">Dundee                        </t>
  </si>
  <si>
    <t xml:space="preserve">Umsinga Local Municipality </t>
  </si>
  <si>
    <t xml:space="preserve">Durban                        </t>
  </si>
  <si>
    <t xml:space="preserve">Eshowe </t>
  </si>
  <si>
    <t xml:space="preserve">Inkandla Local Municipality </t>
  </si>
  <si>
    <t>Estcourt</t>
  </si>
  <si>
    <t>Hlabisa</t>
  </si>
  <si>
    <t xml:space="preserve">Ixopo                         </t>
  </si>
  <si>
    <t xml:space="preserve">Ladismith                     </t>
  </si>
  <si>
    <t xml:space="preserve">Ladismith Local Municipality </t>
  </si>
  <si>
    <t xml:space="preserve">Lower Umfolozi                </t>
  </si>
  <si>
    <t xml:space="preserve">Umhlathuze Local Municipality </t>
  </si>
  <si>
    <t xml:space="preserve">Newcastle                     </t>
  </si>
  <si>
    <t xml:space="preserve">Newcaste Local Municipality </t>
  </si>
  <si>
    <t>Msunduzi Municipality</t>
  </si>
  <si>
    <t xml:space="preserve">Pongola                       </t>
  </si>
  <si>
    <t xml:space="preserve">Pongola  Local Municipality </t>
  </si>
  <si>
    <t xml:space="preserve">Port Shepstone                </t>
  </si>
  <si>
    <t xml:space="preserve">Ethekwini Municipality Distric </t>
  </si>
  <si>
    <t xml:space="preserve">Richmond (Natal)              </t>
  </si>
  <si>
    <t xml:space="preserve">Richmond Local Municipality </t>
  </si>
  <si>
    <t>Standerton</t>
  </si>
  <si>
    <t>Standerton Local Municipality</t>
  </si>
  <si>
    <t xml:space="preserve">Umzinto                       </t>
  </si>
  <si>
    <t xml:space="preserve">Umdoni Local Municipality </t>
  </si>
  <si>
    <t xml:space="preserve">Mhlabatini                    </t>
  </si>
  <si>
    <t xml:space="preserve">Maphumulo Local Municipality </t>
  </si>
  <si>
    <t xml:space="preserve">Nongoma                       </t>
  </si>
  <si>
    <t>Pinetown</t>
  </si>
  <si>
    <t>Umlazi</t>
  </si>
  <si>
    <t xml:space="preserve">Ulundi Local  Municipality </t>
  </si>
  <si>
    <t>Ulundi Local Municipality</t>
  </si>
  <si>
    <t>Pietersburg</t>
  </si>
  <si>
    <t>Bergville</t>
  </si>
  <si>
    <t>Camperdown</t>
  </si>
  <si>
    <t>Chatsworth</t>
  </si>
  <si>
    <t xml:space="preserve">Ethekwini Local Municipality </t>
  </si>
  <si>
    <t>Dannahouser</t>
  </si>
  <si>
    <t>Dundee</t>
  </si>
  <si>
    <t xml:space="preserve">Ethekwini Metro Municipality </t>
  </si>
  <si>
    <t>Ekuvukeni</t>
  </si>
  <si>
    <t>Ekuvukeni Municipality</t>
  </si>
  <si>
    <t>Eshowe</t>
  </si>
  <si>
    <t xml:space="preserve">Enkandla Local Municipality </t>
  </si>
  <si>
    <t>Glencoe</t>
  </si>
  <si>
    <t>Glencoe Municipality</t>
  </si>
  <si>
    <t>Hlabisa Local Municipality</t>
  </si>
  <si>
    <t>Hlanganani</t>
  </si>
  <si>
    <t xml:space="preserve">Umzumbe Local Municipality </t>
  </si>
  <si>
    <t>Impendle</t>
  </si>
  <si>
    <t>Inanda</t>
  </si>
  <si>
    <t>Ingwavuma</t>
  </si>
  <si>
    <t xml:space="preserve">Jozini Local Municipality </t>
  </si>
  <si>
    <t>Ixopo</t>
  </si>
  <si>
    <t xml:space="preserve">Klipriver                     </t>
  </si>
  <si>
    <t>Kranskop</t>
  </si>
  <si>
    <t xml:space="preserve">Umvoti Local Municipality </t>
  </si>
  <si>
    <t xml:space="preserve">Amajuba  Local Municipality </t>
  </si>
  <si>
    <t>Lower Tugela</t>
  </si>
  <si>
    <t>Maphumulo</t>
  </si>
  <si>
    <t>Maphumulo Local Municipality</t>
  </si>
  <si>
    <t>Matatiele</t>
  </si>
  <si>
    <t>Matatiele Municipality</t>
  </si>
  <si>
    <t xml:space="preserve">Ethekwini Muninicipality Metropolitan </t>
  </si>
  <si>
    <t>Mooiriver</t>
  </si>
  <si>
    <t>Mount Currie</t>
  </si>
  <si>
    <t xml:space="preserve">The Great Kokstard Local Municipality </t>
  </si>
  <si>
    <t>Msinga</t>
  </si>
  <si>
    <t>Msinga Local Municipality</t>
  </si>
  <si>
    <t>Mtonjaneni</t>
  </si>
  <si>
    <t>Mtonjaneni Local Municipality</t>
  </si>
  <si>
    <t>Mtunzini</t>
  </si>
  <si>
    <t>Umlalazi Municipality</t>
  </si>
  <si>
    <t>Ndwedwe</t>
  </si>
  <si>
    <t>New Hanover</t>
  </si>
  <si>
    <t>Newcastle</t>
  </si>
  <si>
    <t xml:space="preserve">Newcastle Local Municipality </t>
  </si>
  <si>
    <t>Ngotshe</t>
  </si>
  <si>
    <t>Nkandla</t>
  </si>
  <si>
    <t>Nquthu</t>
  </si>
  <si>
    <t>Paul Pietersburg</t>
  </si>
  <si>
    <t xml:space="preserve">Umsunduzi Local Municipalitan </t>
  </si>
  <si>
    <t>Ethekwini Local Municipality</t>
  </si>
  <si>
    <t>Port Shepstone</t>
  </si>
  <si>
    <t>Hibuscus Coast Local Municipality</t>
  </si>
  <si>
    <t>Richmond</t>
  </si>
  <si>
    <t>Ubombo</t>
  </si>
  <si>
    <t xml:space="preserve">Umkhanyakude Distric Municipality </t>
  </si>
  <si>
    <t>Umbumbulu</t>
  </si>
  <si>
    <t xml:space="preserve">Ethekwini  Municipality Metropolitan </t>
  </si>
  <si>
    <t>Umvoti</t>
  </si>
  <si>
    <t xml:space="preserve">Mvoti Local Municipality </t>
  </si>
  <si>
    <t>Umzimkhulu</t>
  </si>
  <si>
    <t>Umzinto</t>
  </si>
  <si>
    <t>Underburg</t>
  </si>
  <si>
    <t xml:space="preserve">Kwasani Local Municipality </t>
  </si>
  <si>
    <t>Utrecht</t>
  </si>
  <si>
    <t>Vryheid</t>
  </si>
  <si>
    <t xml:space="preserve">Abaqulusi Local Municipality </t>
  </si>
  <si>
    <t>Weenen</t>
  </si>
  <si>
    <t>Weenen Local Municipality</t>
  </si>
  <si>
    <t>Durban</t>
  </si>
  <si>
    <t>Emnambithi</t>
  </si>
  <si>
    <t xml:space="preserve">Emnambithi-Ladysmith Local Municipality </t>
  </si>
  <si>
    <t>Klipriver</t>
  </si>
  <si>
    <t>Lower Umfolozi</t>
  </si>
  <si>
    <t xml:space="preserve">Mtubatuba Local Municipality </t>
  </si>
  <si>
    <t>Mhlabathini</t>
  </si>
  <si>
    <t xml:space="preserve">Mtunzini                      </t>
  </si>
  <si>
    <t xml:space="preserve">Hibiscus Coast Local Municipality </t>
  </si>
  <si>
    <t xml:space="preserve">Ubombo                        </t>
  </si>
  <si>
    <t xml:space="preserve">Vryheid                       </t>
  </si>
  <si>
    <t>Ladismith</t>
  </si>
  <si>
    <t>Pietermaritzburg</t>
  </si>
  <si>
    <t xml:space="preserve">Umsunduzi Local Mnicipality </t>
  </si>
  <si>
    <t xml:space="preserve">Portshepstone </t>
  </si>
  <si>
    <t xml:space="preserve">Alfred </t>
  </si>
  <si>
    <t>Babanango</t>
  </si>
  <si>
    <t>Bedford</t>
  </si>
  <si>
    <t>Bloemfontein</t>
  </si>
  <si>
    <t>Cullinan</t>
  </si>
  <si>
    <t>Dannhauser</t>
  </si>
  <si>
    <t>Escourt</t>
  </si>
  <si>
    <t>Frankfort</t>
  </si>
  <si>
    <t>Germiston</t>
  </si>
  <si>
    <t>Indwe</t>
  </si>
  <si>
    <t>Jagersfontein</t>
  </si>
  <si>
    <t>Jansenville</t>
  </si>
  <si>
    <t>Knysna</t>
  </si>
  <si>
    <t>Koffiefontein</t>
  </si>
  <si>
    <t>Kuils River</t>
  </si>
  <si>
    <t>Lady Grey</t>
  </si>
  <si>
    <t>Ladybrand</t>
  </si>
  <si>
    <t>Lions River</t>
  </si>
  <si>
    <t>Umngeni Local Municipality</t>
  </si>
  <si>
    <t xml:space="preserve">Lower Tugela </t>
  </si>
  <si>
    <t>Ndewdwe</t>
  </si>
  <si>
    <t>Nebo</t>
  </si>
  <si>
    <t>Nebo Local Municipality</t>
  </si>
  <si>
    <t xml:space="preserve">Newcastle </t>
  </si>
  <si>
    <t>Nongoma</t>
  </si>
  <si>
    <t>Paarl</t>
  </si>
  <si>
    <t>Drankestein Local Municipality</t>
  </si>
  <si>
    <t>Paulpiersburg</t>
  </si>
  <si>
    <t>Peit Retief</t>
  </si>
  <si>
    <t>Peitermaritzburg</t>
  </si>
  <si>
    <t>Polela</t>
  </si>
  <si>
    <t>Pongola</t>
  </si>
  <si>
    <t>Uphongola Local Municipality</t>
  </si>
  <si>
    <t xml:space="preserve">Port Shepstone </t>
  </si>
  <si>
    <t xml:space="preserve">Ethekwini  Local Municipality </t>
  </si>
  <si>
    <t>Soutpansberg</t>
  </si>
  <si>
    <t>Soutpansberg Local Municipality</t>
  </si>
  <si>
    <t>Steyilerville</t>
  </si>
  <si>
    <t>Steyilerville Local Municipality</t>
  </si>
  <si>
    <t>Umzikulu</t>
  </si>
  <si>
    <t>Uterecht</t>
  </si>
  <si>
    <t>Volkrust</t>
  </si>
  <si>
    <t>Volkrust Local Municipality</t>
  </si>
  <si>
    <t>Vredefort</t>
  </si>
  <si>
    <t>Vredefort Local Municipality</t>
  </si>
  <si>
    <t>Vryburg</t>
  </si>
  <si>
    <t>Vryburg Local Municipality</t>
  </si>
  <si>
    <t>Wakkerstroom</t>
  </si>
  <si>
    <t>Wakkerstroom Local Municipality</t>
  </si>
  <si>
    <t>Ladysmith  Local Municipality</t>
  </si>
  <si>
    <t>Willowmore</t>
  </si>
  <si>
    <t>Willowmore Local Municipality</t>
  </si>
  <si>
    <t>Winburg</t>
  </si>
  <si>
    <t xml:space="preserve">Winburg Local Municipality </t>
  </si>
  <si>
    <t>Wolmarsnsstad</t>
  </si>
  <si>
    <t>Wolmarsntssad Local Municipality</t>
  </si>
  <si>
    <t>Wonderboom</t>
  </si>
  <si>
    <t xml:space="preserve"> Alfred</t>
  </si>
  <si>
    <t xml:space="preserve">Babanango                     </t>
  </si>
  <si>
    <t>Beaufort West</t>
  </si>
  <si>
    <t>Beaufort West Municipality</t>
  </si>
  <si>
    <t>Dzanani</t>
  </si>
  <si>
    <t>Dzanani Municipality</t>
  </si>
  <si>
    <t xml:space="preserve">Eshowe                        </t>
  </si>
  <si>
    <t xml:space="preserve">Estcourt                      </t>
  </si>
  <si>
    <t>Fraserburg</t>
  </si>
  <si>
    <t>Fraserburg Mucipality</t>
  </si>
  <si>
    <t xml:space="preserve">Hlabisa                       </t>
  </si>
  <si>
    <t xml:space="preserve">Hlanganani                    </t>
  </si>
  <si>
    <t xml:space="preserve">Inanda                        </t>
  </si>
  <si>
    <t>Ethekwini Local Mu Nicipality</t>
  </si>
  <si>
    <t xml:space="preserve">Ingwavuma                     </t>
  </si>
  <si>
    <t xml:space="preserve">Kranskop                      </t>
  </si>
  <si>
    <t>Kuils River Municipality</t>
  </si>
  <si>
    <t xml:space="preserve">Lions River                   </t>
  </si>
  <si>
    <t xml:space="preserve">Lower Tugela                  </t>
  </si>
  <si>
    <t xml:space="preserve">Mapumulo                      </t>
  </si>
  <si>
    <t xml:space="preserve">Mathanjana (1)                </t>
  </si>
  <si>
    <t>Dr Js Moroka Local Municipality</t>
  </si>
  <si>
    <t xml:space="preserve">Mooiriver                     </t>
  </si>
  <si>
    <t xml:space="preserve">Mount Currie                  </t>
  </si>
  <si>
    <t xml:space="preserve">Msinga                        </t>
  </si>
  <si>
    <t xml:space="preserve">Ndwedwe                       </t>
  </si>
  <si>
    <t xml:space="preserve">Nkandhla                      </t>
  </si>
  <si>
    <t>Nongoma Local Municipality</t>
  </si>
  <si>
    <t xml:space="preserve">Nqutu                         </t>
  </si>
  <si>
    <t>Oudtshoorn</t>
  </si>
  <si>
    <t>Oudtshoorn Municipality</t>
  </si>
  <si>
    <t xml:space="preserve">Paulpietersburg               </t>
  </si>
  <si>
    <t xml:space="preserve">Piet Retief (1)               </t>
  </si>
  <si>
    <t>Msunduzi Local Municipality</t>
  </si>
  <si>
    <t xml:space="preserve">Pinetown                      </t>
  </si>
  <si>
    <t xml:space="preserve">Polela                        </t>
  </si>
  <si>
    <t>Port Elizabeth</t>
  </si>
  <si>
    <t>Port Elizabeth Municipality</t>
  </si>
  <si>
    <t xml:space="preserve">Umlazi                        </t>
  </si>
  <si>
    <t xml:space="preserve">Umvoti                        </t>
  </si>
  <si>
    <t xml:space="preserve">Umzimkulu                     </t>
  </si>
  <si>
    <t xml:space="preserve">Underburg                     </t>
  </si>
  <si>
    <t xml:space="preserve">Utrecht                       </t>
  </si>
  <si>
    <t>Vredefort Municipality</t>
  </si>
  <si>
    <t>Welkom</t>
  </si>
  <si>
    <t>Welkom Municipality</t>
  </si>
  <si>
    <t xml:space="preserve">Bergville                     </t>
  </si>
  <si>
    <t>Humansdorp</t>
  </si>
  <si>
    <t>Humansdorp Local Municipality</t>
  </si>
  <si>
    <t xml:space="preserve">Mbonanbi Local Municipality </t>
  </si>
  <si>
    <t>Mapumulo</t>
  </si>
  <si>
    <t xml:space="preserve">Ukundi Local Municipality </t>
  </si>
  <si>
    <t>Kwadukuza Local Municipality</t>
  </si>
  <si>
    <t xml:space="preserve">New Hanover                   </t>
  </si>
  <si>
    <t>Umdoni Local Municipality</t>
  </si>
  <si>
    <t>Paulpietersburg</t>
  </si>
  <si>
    <t>Riversdale</t>
  </si>
  <si>
    <t>Riversdale Municipality</t>
  </si>
  <si>
    <t>Simdlangentsha</t>
  </si>
  <si>
    <t>Simdlangentsha Municipality</t>
  </si>
  <si>
    <t>Umzimkulu Local Municipality</t>
  </si>
  <si>
    <t>Abaqulusi Local Municipality</t>
  </si>
  <si>
    <t xml:space="preserve">DEPARTMENT </t>
  </si>
  <si>
    <t xml:space="preserve">Education </t>
  </si>
  <si>
    <t>Health</t>
  </si>
  <si>
    <t xml:space="preserve">Human Settlement </t>
  </si>
  <si>
    <t xml:space="preserve">Royal Household </t>
  </si>
  <si>
    <t xml:space="preserve">Social Development </t>
  </si>
  <si>
    <t xml:space="preserve">Public Works </t>
  </si>
  <si>
    <t>Art and Culture</t>
  </si>
  <si>
    <t>Sport and Recreation</t>
  </si>
  <si>
    <t>TOTAL</t>
  </si>
  <si>
    <t>Transport</t>
  </si>
  <si>
    <t>OFFICE OF THE PREMIER</t>
  </si>
  <si>
    <t xml:space="preserve">COORPERATIVE GORVENANCE AND TRADITIONAL AFFAIRS </t>
  </si>
  <si>
    <t>Office of the Premier</t>
  </si>
  <si>
    <t>Legislature</t>
  </si>
  <si>
    <t xml:space="preserve">Agriculture, Environmental Affairs and Rural Development </t>
  </si>
  <si>
    <t xml:space="preserve">Economic Development and Tourism </t>
  </si>
  <si>
    <t>Provincial Treasury</t>
  </si>
  <si>
    <t>Community and Safety and Liason</t>
  </si>
  <si>
    <t>Cooperative Governance and Traditional Affairs</t>
  </si>
  <si>
    <t xml:space="preserve">LEGISLATURE </t>
  </si>
  <si>
    <t xml:space="preserve"> EDUCATION </t>
  </si>
  <si>
    <t>Agriculture, Environmental Affairs and Rural Development</t>
  </si>
  <si>
    <t>PROVINCIAL TREASURY</t>
  </si>
  <si>
    <t xml:space="preserve"> HEALTH</t>
  </si>
  <si>
    <t xml:space="preserve">  HUMAN SETTLEMENT  </t>
  </si>
  <si>
    <t>COMMUNITY AND SAFETY AND LIASON</t>
  </si>
  <si>
    <t xml:space="preserve">ROYAL HOUSEHOLD  </t>
  </si>
  <si>
    <t xml:space="preserve"> TRANSPORT</t>
  </si>
  <si>
    <t xml:space="preserve"> SOCIAL DEVELOPMENT  </t>
  </si>
  <si>
    <t xml:space="preserve"> PUBLIC WORKS </t>
  </si>
  <si>
    <t xml:space="preserve"> ART AND CULTURE</t>
  </si>
  <si>
    <t xml:space="preserve"> SPORT AND RECREATION</t>
  </si>
  <si>
    <t xml:space="preserve"> ECONOMIC DEVELOPMENT  AND TOURISM</t>
  </si>
  <si>
    <t xml:space="preserve">EDUCATION </t>
  </si>
  <si>
    <t>LEGISLATURE</t>
  </si>
  <si>
    <t xml:space="preserve">AGRICULTURE, ENVIRONMENTAL AFFAIRS AND RURAL DEVELOPMENT </t>
  </si>
  <si>
    <t xml:space="preserve">ECONOMIC DEVELOPMENT AND TOURISM </t>
  </si>
  <si>
    <t>HEALTH</t>
  </si>
  <si>
    <t xml:space="preserve">HUMAN SETTLEMENT </t>
  </si>
  <si>
    <t xml:space="preserve">ROYAL HOUSEHOLD </t>
  </si>
  <si>
    <t>COOPERATIVE GOVERNANCE AND TRADITIONAL AFFAIRS</t>
  </si>
  <si>
    <t>TRANSPORT</t>
  </si>
  <si>
    <t xml:space="preserve">SOCIAL DEVELOPMENT </t>
  </si>
  <si>
    <t xml:space="preserve">PUBLIC WORKS </t>
  </si>
  <si>
    <t>ART AND CULTURE</t>
  </si>
  <si>
    <t>SPORT AND RECREATION</t>
  </si>
  <si>
    <t xml:space="preserve">Fraserburg </t>
  </si>
  <si>
    <t>Mathanjana (1)</t>
  </si>
  <si>
    <t xml:space="preserve">Oudtshoorn </t>
  </si>
  <si>
    <t>Peitersburg</t>
  </si>
  <si>
    <t>Humansdrop</t>
  </si>
  <si>
    <t>Matatiela</t>
  </si>
  <si>
    <t xml:space="preserve">Riversdale </t>
  </si>
  <si>
    <t xml:space="preserve">Simdlangetsha </t>
  </si>
  <si>
    <t>TOTALS</t>
  </si>
  <si>
    <t>2010/2011 MAIN TOWN OR CITY TOTALS</t>
  </si>
  <si>
    <t>City Distributions</t>
  </si>
  <si>
    <t>City Percentage</t>
  </si>
  <si>
    <t>As a % of Total 2010/2011</t>
  </si>
  <si>
    <t>As a % of Total 2009/2010</t>
  </si>
  <si>
    <t>2009/2010 MAIN TOWN OR CITY TOTALS</t>
  </si>
  <si>
    <t xml:space="preserve">TOTALS </t>
  </si>
  <si>
    <t>Yearly Change</t>
  </si>
</sst>
</file>

<file path=xl/styles.xml><?xml version="1.0" encoding="utf-8"?>
<styleSheet xmlns="http://schemas.openxmlformats.org/spreadsheetml/2006/main">
  <fonts count="50"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b/>
      <sz val="18"/>
      <color theme="3"/>
      <name val="Arial"/>
      <family val="2"/>
      <scheme val="major"/>
    </font>
    <font>
      <b/>
      <sz val="15"/>
      <color theme="3"/>
      <name val="Times New Roman"/>
      <family val="2"/>
      <scheme val="minor"/>
    </font>
    <font>
      <b/>
      <sz val="13"/>
      <color theme="3"/>
      <name val="Times New Roman"/>
      <family val="2"/>
      <scheme val="minor"/>
    </font>
    <font>
      <b/>
      <sz val="11"/>
      <color theme="3"/>
      <name val="Times New Roman"/>
      <family val="2"/>
      <scheme val="minor"/>
    </font>
    <font>
      <sz val="11"/>
      <color rgb="FF006100"/>
      <name val="Times New Roman"/>
      <family val="2"/>
      <scheme val="minor"/>
    </font>
    <font>
      <sz val="11"/>
      <color rgb="FF9C0006"/>
      <name val="Times New Roman"/>
      <family val="2"/>
      <scheme val="minor"/>
    </font>
    <font>
      <sz val="11"/>
      <color rgb="FF9C6500"/>
      <name val="Times New Roman"/>
      <family val="2"/>
      <scheme val="minor"/>
    </font>
    <font>
      <sz val="11"/>
      <color rgb="FF3F3F76"/>
      <name val="Times New Roman"/>
      <family val="2"/>
      <scheme val="minor"/>
    </font>
    <font>
      <b/>
      <sz val="11"/>
      <color rgb="FF3F3F3F"/>
      <name val="Times New Roman"/>
      <family val="2"/>
      <scheme val="minor"/>
    </font>
    <font>
      <b/>
      <sz val="11"/>
      <color rgb="FFFA7D00"/>
      <name val="Times New Roman"/>
      <family val="2"/>
      <scheme val="minor"/>
    </font>
    <font>
      <sz val="11"/>
      <color rgb="FFFA7D00"/>
      <name val="Times New Roman"/>
      <family val="2"/>
      <scheme val="minor"/>
    </font>
    <font>
      <b/>
      <sz val="11"/>
      <color theme="0"/>
      <name val="Times New Roman"/>
      <family val="2"/>
      <scheme val="minor"/>
    </font>
    <font>
      <sz val="11"/>
      <color rgb="FFFF0000"/>
      <name val="Times New Roman"/>
      <family val="2"/>
      <scheme val="minor"/>
    </font>
    <font>
      <i/>
      <sz val="11"/>
      <color rgb="FF7F7F7F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sz val="11"/>
      <color theme="0"/>
      <name val="Times New Roman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4"/>
      <color rgb="FFFF0000"/>
      <name val="Calibri"/>
      <family val="2"/>
    </font>
    <font>
      <b/>
      <sz val="16"/>
      <color theme="1"/>
      <name val="Times New Roman"/>
      <family val="1"/>
      <scheme val="minor"/>
    </font>
    <font>
      <b/>
      <sz val="14"/>
      <color theme="1"/>
      <name val="Times New Roman"/>
      <family val="1"/>
      <scheme val="minor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Times New Roman"/>
      <family val="2"/>
      <scheme val="minor"/>
    </font>
    <font>
      <b/>
      <sz val="16"/>
      <color rgb="FF000000"/>
      <name val="Calibri"/>
      <family val="2"/>
    </font>
    <font>
      <sz val="11"/>
      <name val="Calibri"/>
      <family val="2"/>
    </font>
    <font>
      <sz val="10"/>
      <color theme="1"/>
      <name val="Verdana"/>
      <family val="2"/>
    </font>
    <font>
      <b/>
      <sz val="11"/>
      <color theme="1"/>
      <name val="Times New Roman"/>
      <family val="1"/>
      <scheme val="minor"/>
    </font>
    <font>
      <sz val="11"/>
      <color theme="1"/>
      <name val="Arial"/>
      <family val="2"/>
      <scheme val="major"/>
    </font>
    <font>
      <b/>
      <sz val="12"/>
      <color theme="1"/>
      <name val="Times New Roman"/>
      <family val="1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  <scheme val="major"/>
    </font>
    <font>
      <u/>
      <sz val="11"/>
      <color theme="10"/>
      <name val="Times New Roman"/>
      <family val="2"/>
    </font>
    <font>
      <b/>
      <sz val="16"/>
      <color theme="1"/>
      <name val="Calibri"/>
      <family val="2"/>
    </font>
    <font>
      <b/>
      <sz val="16"/>
      <color theme="1"/>
      <name val="Times New Roman"/>
      <family val="2"/>
      <scheme val="minor"/>
    </font>
    <font>
      <u/>
      <sz val="14"/>
      <color theme="10"/>
      <name val="Times New Roman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8"/>
      <color theme="1"/>
      <name val="Times New Roman"/>
      <family val="1"/>
      <scheme val="minor"/>
    </font>
    <font>
      <b/>
      <sz val="18"/>
      <color theme="0"/>
      <name val="Calibri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22"/>
      <color rgb="FFFF0000"/>
      <name val="Calibri"/>
      <family val="2"/>
    </font>
    <font>
      <u/>
      <sz val="18"/>
      <color theme="1"/>
      <name val="Arial Narrow"/>
      <family val="2"/>
    </font>
    <font>
      <u/>
      <sz val="14"/>
      <color theme="1"/>
      <name val="Times New Roman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60497B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63377788628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8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2" fontId="20" fillId="33" borderId="12" xfId="0" applyNumberFormat="1" applyFont="1" applyFill="1" applyBorder="1" applyAlignment="1">
      <alignment horizontal="center"/>
    </xf>
    <xf numFmtId="4" fontId="18" fillId="0" borderId="0" xfId="0" applyNumberFormat="1" applyFont="1" applyAlignment="1">
      <alignment horizontal="center"/>
    </xf>
    <xf numFmtId="0" fontId="21" fillId="0" borderId="0" xfId="0" applyFont="1"/>
    <xf numFmtId="0" fontId="22" fillId="0" borderId="0" xfId="0" applyFont="1"/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2" fontId="0" fillId="0" borderId="0" xfId="0" applyNumberFormat="1"/>
    <xf numFmtId="3" fontId="24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3" fontId="22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3" fontId="26" fillId="0" borderId="0" xfId="0" applyNumberFormat="1" applyFont="1" applyAlignment="1">
      <alignment horizontal="center"/>
    </xf>
    <xf numFmtId="0" fontId="25" fillId="0" borderId="0" xfId="0" applyFont="1"/>
    <xf numFmtId="0" fontId="24" fillId="0" borderId="0" xfId="0" applyFont="1"/>
    <xf numFmtId="2" fontId="0" fillId="0" borderId="0" xfId="0" applyNumberFormat="1" applyAlignment="1">
      <alignment horizontal="center"/>
    </xf>
    <xf numFmtId="0" fontId="19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3" fontId="0" fillId="0" borderId="0" xfId="0" applyNumberFormat="1"/>
    <xf numFmtId="0" fontId="28" fillId="0" borderId="0" xfId="0" applyFont="1" applyFill="1" applyAlignment="1">
      <alignment horizontal="center" vertical="center"/>
    </xf>
    <xf numFmtId="3" fontId="28" fillId="0" borderId="0" xfId="0" applyNumberFormat="1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3" fontId="18" fillId="0" borderId="0" xfId="0" applyNumberFormat="1" applyFont="1" applyFill="1" applyAlignment="1">
      <alignment horizontal="center"/>
    </xf>
    <xf numFmtId="0" fontId="18" fillId="0" borderId="0" xfId="0" applyFont="1" applyFill="1"/>
    <xf numFmtId="0" fontId="0" fillId="0" borderId="0" xfId="0" applyFill="1"/>
    <xf numFmtId="0" fontId="28" fillId="0" borderId="0" xfId="0" applyFont="1" applyAlignment="1">
      <alignment horizontal="center"/>
    </xf>
    <xf numFmtId="3" fontId="28" fillId="0" borderId="0" xfId="0" applyNumberFormat="1" applyFont="1" applyAlignment="1">
      <alignment horizontal="center"/>
    </xf>
    <xf numFmtId="0" fontId="18" fillId="0" borderId="0" xfId="0" applyFont="1" applyBorder="1"/>
    <xf numFmtId="0" fontId="19" fillId="34" borderId="0" xfId="0" applyFont="1" applyFill="1" applyAlignment="1">
      <alignment horizontal="center"/>
    </xf>
    <xf numFmtId="3" fontId="18" fillId="34" borderId="0" xfId="0" applyNumberFormat="1" applyFont="1" applyFill="1" applyAlignment="1">
      <alignment horizontal="center"/>
    </xf>
    <xf numFmtId="0" fontId="18" fillId="0" borderId="0" xfId="0" applyFont="1"/>
    <xf numFmtId="0" fontId="22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2" fontId="20" fillId="33" borderId="12" xfId="0" applyNumberFormat="1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1" fillId="0" borderId="0" xfId="0" applyFont="1"/>
    <xf numFmtId="3" fontId="32" fillId="0" borderId="0" xfId="0" applyNumberFormat="1" applyFont="1" applyAlignment="1">
      <alignment horizontal="center"/>
    </xf>
    <xf numFmtId="2" fontId="30" fillId="0" borderId="0" xfId="0" applyNumberFormat="1" applyFont="1" applyAlignment="1">
      <alignment horizontal="center"/>
    </xf>
    <xf numFmtId="2" fontId="32" fillId="0" borderId="0" xfId="0" applyNumberFormat="1" applyFont="1" applyAlignment="1">
      <alignment horizontal="center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/>
    </xf>
    <xf numFmtId="0" fontId="19" fillId="0" borderId="0" xfId="0" applyFont="1"/>
    <xf numFmtId="0" fontId="33" fillId="0" borderId="0" xfId="0" applyFont="1"/>
    <xf numFmtId="2" fontId="20" fillId="33" borderId="11" xfId="0" applyNumberFormat="1" applyFont="1" applyFill="1" applyBorder="1" applyAlignment="1">
      <alignment horizontal="center" vertical="center" wrapText="1"/>
    </xf>
    <xf numFmtId="0" fontId="18" fillId="0" borderId="0" xfId="0" applyFont="1"/>
    <xf numFmtId="2" fontId="0" fillId="0" borderId="0" xfId="0" applyNumberFormat="1" applyAlignment="1">
      <alignment horizontal="center" wrapText="1"/>
    </xf>
    <xf numFmtId="4" fontId="32" fillId="0" borderId="0" xfId="0" applyNumberFormat="1" applyFont="1" applyAlignment="1">
      <alignment horizontal="center"/>
    </xf>
    <xf numFmtId="3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2" fontId="35" fillId="0" borderId="0" xfId="0" applyNumberFormat="1" applyFont="1" applyAlignment="1">
      <alignment horizontal="center"/>
    </xf>
    <xf numFmtId="0" fontId="20" fillId="33" borderId="10" xfId="0" applyFont="1" applyFill="1" applyBorder="1" applyAlignment="1">
      <alignment horizontal="left" vertical="center"/>
    </xf>
    <xf numFmtId="0" fontId="20" fillId="33" borderId="11" xfId="0" applyFont="1" applyFill="1" applyBorder="1" applyAlignment="1">
      <alignment horizontal="left" vertical="center"/>
    </xf>
    <xf numFmtId="3" fontId="32" fillId="38" borderId="11" xfId="0" applyNumberFormat="1" applyFont="1" applyFill="1" applyBorder="1" applyAlignment="1">
      <alignment horizontal="center" vertical="center"/>
    </xf>
    <xf numFmtId="3" fontId="32" fillId="38" borderId="19" xfId="0" applyNumberFormat="1" applyFont="1" applyFill="1" applyBorder="1" applyAlignment="1">
      <alignment horizontal="center"/>
    </xf>
    <xf numFmtId="3" fontId="32" fillId="38" borderId="20" xfId="0" applyNumberFormat="1" applyFont="1" applyFill="1" applyBorder="1" applyAlignment="1">
      <alignment horizontal="center"/>
    </xf>
    <xf numFmtId="3" fontId="32" fillId="38" borderId="18" xfId="0" applyNumberFormat="1" applyFont="1" applyFill="1" applyBorder="1" applyAlignment="1">
      <alignment horizontal="center" vertical="center"/>
    </xf>
    <xf numFmtId="0" fontId="44" fillId="38" borderId="10" xfId="0" applyFont="1" applyFill="1" applyBorder="1" applyAlignment="1">
      <alignment horizontal="center" vertical="center"/>
    </xf>
    <xf numFmtId="0" fontId="45" fillId="0" borderId="0" xfId="0" applyFont="1"/>
    <xf numFmtId="2" fontId="45" fillId="0" borderId="0" xfId="0" applyNumberFormat="1" applyFont="1" applyAlignment="1">
      <alignment horizontal="center"/>
    </xf>
    <xf numFmtId="0" fontId="40" fillId="35" borderId="13" xfId="42" applyFont="1" applyFill="1" applyBorder="1" applyAlignment="1" applyProtection="1">
      <alignment horizontal="left" vertical="center"/>
    </xf>
    <xf numFmtId="0" fontId="0" fillId="0" borderId="0" xfId="0" applyFill="1" applyBorder="1"/>
    <xf numFmtId="0" fontId="0" fillId="40" borderId="19" xfId="0" applyFill="1" applyBorder="1"/>
    <xf numFmtId="0" fontId="0" fillId="40" borderId="20" xfId="0" applyFill="1" applyBorder="1"/>
    <xf numFmtId="0" fontId="0" fillId="40" borderId="21" xfId="0" applyFill="1" applyBorder="1"/>
    <xf numFmtId="0" fontId="0" fillId="0" borderId="0" xfId="0" applyBorder="1"/>
    <xf numFmtId="0" fontId="47" fillId="33" borderId="10" xfId="0" applyFont="1" applyFill="1" applyBorder="1" applyAlignment="1">
      <alignment horizontal="left" vertical="center"/>
    </xf>
    <xf numFmtId="0" fontId="21" fillId="35" borderId="15" xfId="0" applyFont="1" applyFill="1" applyBorder="1" applyAlignment="1">
      <alignment horizontal="left" vertical="center"/>
    </xf>
    <xf numFmtId="3" fontId="22" fillId="35" borderId="16" xfId="0" applyNumberFormat="1" applyFont="1" applyFill="1" applyBorder="1" applyAlignment="1">
      <alignment horizontal="center" vertical="center"/>
    </xf>
    <xf numFmtId="0" fontId="22" fillId="35" borderId="16" xfId="0" applyFont="1" applyFill="1" applyBorder="1" applyAlignment="1">
      <alignment horizontal="center" vertical="center"/>
    </xf>
    <xf numFmtId="2" fontId="22" fillId="35" borderId="17" xfId="0" applyNumberFormat="1" applyFont="1" applyFill="1" applyBorder="1" applyAlignment="1">
      <alignment horizontal="center" vertical="center"/>
    </xf>
    <xf numFmtId="0" fontId="49" fillId="35" borderId="13" xfId="42" applyFont="1" applyFill="1" applyBorder="1" applyAlignment="1" applyProtection="1">
      <alignment horizontal="left" vertical="center"/>
    </xf>
    <xf numFmtId="0" fontId="49" fillId="35" borderId="13" xfId="42" applyFont="1" applyFill="1" applyBorder="1" applyAlignment="1" applyProtection="1">
      <alignment horizontal="left" vertical="center" wrapText="1"/>
    </xf>
    <xf numFmtId="3" fontId="36" fillId="35" borderId="0" xfId="0" applyNumberFormat="1" applyFont="1" applyFill="1" applyBorder="1" applyAlignment="1">
      <alignment horizontal="center" vertical="center"/>
    </xf>
    <xf numFmtId="2" fontId="36" fillId="35" borderId="0" xfId="0" applyNumberFormat="1" applyFont="1" applyFill="1" applyBorder="1" applyAlignment="1">
      <alignment horizontal="center" vertical="center"/>
    </xf>
    <xf numFmtId="2" fontId="36" fillId="35" borderId="14" xfId="0" applyNumberFormat="1" applyFont="1" applyFill="1" applyBorder="1" applyAlignment="1">
      <alignment horizontal="center" vertical="center"/>
    </xf>
    <xf numFmtId="4" fontId="45" fillId="0" borderId="0" xfId="0" applyNumberFormat="1" applyFont="1" applyAlignment="1">
      <alignment horizontal="center"/>
    </xf>
    <xf numFmtId="0" fontId="46" fillId="41" borderId="0" xfId="0" applyFont="1" applyFill="1" applyAlignment="1">
      <alignment horizontal="center" vertical="center"/>
    </xf>
    <xf numFmtId="2" fontId="46" fillId="41" borderId="0" xfId="0" applyNumberFormat="1" applyFont="1" applyFill="1" applyAlignment="1">
      <alignment horizontal="center" vertical="center"/>
    </xf>
    <xf numFmtId="0" fontId="20" fillId="33" borderId="15" xfId="0" applyFont="1" applyFill="1" applyBorder="1" applyAlignment="1">
      <alignment vertical="center"/>
    </xf>
    <xf numFmtId="0" fontId="41" fillId="37" borderId="22" xfId="0" applyFont="1" applyFill="1" applyBorder="1" applyAlignment="1">
      <alignment horizontal="center" vertical="center" wrapText="1"/>
    </xf>
    <xf numFmtId="0" fontId="41" fillId="37" borderId="23" xfId="0" applyFont="1" applyFill="1" applyBorder="1" applyAlignment="1">
      <alignment horizontal="center" vertical="center" wrapText="1"/>
    </xf>
    <xf numFmtId="0" fontId="41" fillId="37" borderId="24" xfId="0" applyFont="1" applyFill="1" applyBorder="1" applyAlignment="1">
      <alignment horizontal="center" vertical="center" wrapText="1"/>
    </xf>
    <xf numFmtId="0" fontId="42" fillId="37" borderId="25" xfId="0" applyFont="1" applyFill="1" applyBorder="1" applyAlignment="1">
      <alignment horizontal="center" vertical="center" wrapText="1"/>
    </xf>
    <xf numFmtId="2" fontId="22" fillId="35" borderId="16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46" fillId="39" borderId="10" xfId="0" applyFont="1" applyFill="1" applyBorder="1" applyAlignment="1">
      <alignment horizontal="left" vertical="center"/>
    </xf>
    <xf numFmtId="0" fontId="46" fillId="39" borderId="11" xfId="0" applyFont="1" applyFill="1" applyBorder="1" applyAlignment="1">
      <alignment horizontal="center" vertical="center" wrapText="1"/>
    </xf>
    <xf numFmtId="0" fontId="46" fillId="39" borderId="12" xfId="0" applyFont="1" applyFill="1" applyBorder="1" applyAlignment="1">
      <alignment horizontal="center" vertical="center" wrapText="1"/>
    </xf>
    <xf numFmtId="0" fontId="48" fillId="39" borderId="19" xfId="42" applyFont="1" applyFill="1" applyBorder="1" applyAlignment="1" applyProtection="1">
      <alignment horizontal="center" vertical="center" wrapText="1"/>
    </xf>
    <xf numFmtId="0" fontId="48" fillId="39" borderId="21" xfId="42" applyFont="1" applyFill="1" applyBorder="1" applyAlignment="1" applyProtection="1">
      <alignment horizontal="center" vertical="center" wrapText="1"/>
    </xf>
    <xf numFmtId="0" fontId="48" fillId="39" borderId="20" xfId="42" applyFont="1" applyFill="1" applyBorder="1" applyAlignment="1" applyProtection="1">
      <alignment horizontal="center" vertical="center" wrapText="1"/>
    </xf>
    <xf numFmtId="0" fontId="0" fillId="39" borderId="19" xfId="0" applyFont="1" applyFill="1" applyBorder="1" applyAlignment="1">
      <alignment horizontal="center" vertical="center" wrapText="1"/>
    </xf>
    <xf numFmtId="0" fontId="0" fillId="39" borderId="21" xfId="0" applyFont="1" applyFill="1" applyBorder="1" applyAlignment="1">
      <alignment horizontal="center" vertical="center" wrapText="1"/>
    </xf>
    <xf numFmtId="0" fontId="0" fillId="39" borderId="20" xfId="0" applyFont="1" applyFill="1" applyBorder="1" applyAlignment="1">
      <alignment horizontal="center" vertical="center" wrapText="1"/>
    </xf>
    <xf numFmtId="0" fontId="43" fillId="36" borderId="10" xfId="0" applyFont="1" applyFill="1" applyBorder="1" applyAlignment="1">
      <alignment horizontal="left" vertical="center"/>
    </xf>
    <xf numFmtId="0" fontId="43" fillId="36" borderId="11" xfId="0" applyFont="1" applyFill="1" applyBorder="1" applyAlignment="1">
      <alignment horizontal="left" vertical="center"/>
    </xf>
    <xf numFmtId="0" fontId="43" fillId="36" borderId="12" xfId="0" applyFont="1" applyFill="1" applyBorder="1" applyAlignment="1">
      <alignment horizontal="left" vertical="center"/>
    </xf>
    <xf numFmtId="0" fontId="38" fillId="36" borderId="16" xfId="0" applyFont="1" applyFill="1" applyBorder="1" applyAlignment="1">
      <alignment horizontal="center"/>
    </xf>
    <xf numFmtId="0" fontId="39" fillId="36" borderId="16" xfId="0" applyFont="1" applyFill="1" applyBorder="1" applyAlignment="1">
      <alignment horizontal="center"/>
    </xf>
    <xf numFmtId="0" fontId="18" fillId="0" borderId="0" xfId="0" applyFont="1"/>
    <xf numFmtId="0" fontId="34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Total!A1"/><Relationship Id="rId1" Type="http://schemas.openxmlformats.org/officeDocument/2006/relationships/hyperlink" Target="#Tota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Total!A1"/><Relationship Id="rId1" Type="http://schemas.openxmlformats.org/officeDocument/2006/relationships/hyperlink" Target="http://www.metsimaholo.gov.za/" TargetMode="Externa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Tota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1045633</xdr:colOff>
      <xdr:row>0</xdr:row>
      <xdr:rowOff>107951</xdr:rowOff>
    </xdr:from>
    <xdr:to>
      <xdr:col>4</xdr:col>
      <xdr:colOff>514561</xdr:colOff>
      <xdr:row>0</xdr:row>
      <xdr:rowOff>488951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5024966" y="107951"/>
          <a:ext cx="664845" cy="3810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1045633</xdr:colOff>
      <xdr:row>99</xdr:row>
      <xdr:rowOff>107951</xdr:rowOff>
    </xdr:from>
    <xdr:to>
      <xdr:col>4</xdr:col>
      <xdr:colOff>514561</xdr:colOff>
      <xdr:row>99</xdr:row>
      <xdr:rowOff>488951</xdr:rowOff>
    </xdr:to>
    <xdr:sp macro="" textlink="">
      <xdr:nvSpPr>
        <xdr:cNvPr id="3" name="Curved Left Arrow 2">
          <a:hlinkClick xmlns:r="http://schemas.openxmlformats.org/officeDocument/2006/relationships" r:id="rId2"/>
        </xdr:cNvPr>
        <xdr:cNvSpPr/>
      </xdr:nvSpPr>
      <xdr:spPr>
        <a:xfrm>
          <a:off x="5024966" y="107951"/>
          <a:ext cx="664845" cy="3810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0</xdr:row>
      <xdr:rowOff>219075</xdr:rowOff>
    </xdr:from>
    <xdr:to>
      <xdr:col>7</xdr:col>
      <xdr:colOff>198120</xdr:colOff>
      <xdr:row>1</xdr:row>
      <xdr:rowOff>85725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7458075" y="219075"/>
          <a:ext cx="893445" cy="3810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1400175</xdr:colOff>
      <xdr:row>130</xdr:row>
      <xdr:rowOff>66675</xdr:rowOff>
    </xdr:from>
    <xdr:to>
      <xdr:col>1</xdr:col>
      <xdr:colOff>2131695</xdr:colOff>
      <xdr:row>130</xdr:row>
      <xdr:rowOff>381000</xdr:rowOff>
    </xdr:to>
    <xdr:sp macro="" textlink="">
      <xdr:nvSpPr>
        <xdr:cNvPr id="3" name="Curved Left Arrow 2">
          <a:hlinkClick xmlns:r="http://schemas.openxmlformats.org/officeDocument/2006/relationships" r:id="rId1"/>
        </xdr:cNvPr>
        <xdr:cNvSpPr/>
      </xdr:nvSpPr>
      <xdr:spPr>
        <a:xfrm>
          <a:off x="3448050" y="666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1400175</xdr:colOff>
      <xdr:row>12</xdr:row>
      <xdr:rowOff>66675</xdr:rowOff>
    </xdr:from>
    <xdr:to>
      <xdr:col>1</xdr:col>
      <xdr:colOff>2131695</xdr:colOff>
      <xdr:row>12</xdr:row>
      <xdr:rowOff>381000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3448050" y="666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2628900</xdr:colOff>
      <xdr:row>6</xdr:row>
      <xdr:rowOff>66675</xdr:rowOff>
    </xdr:from>
    <xdr:to>
      <xdr:col>2</xdr:col>
      <xdr:colOff>607695</xdr:colOff>
      <xdr:row>6</xdr:row>
      <xdr:rowOff>381000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438650" y="666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36</xdr:row>
      <xdr:rowOff>114300</xdr:rowOff>
    </xdr:from>
    <xdr:to>
      <xdr:col>1</xdr:col>
      <xdr:colOff>2017395</xdr:colOff>
      <xdr:row>36</xdr:row>
      <xdr:rowOff>428625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3276600" y="114300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1400175</xdr:colOff>
      <xdr:row>14</xdr:row>
      <xdr:rowOff>66675</xdr:rowOff>
    </xdr:from>
    <xdr:to>
      <xdr:col>1</xdr:col>
      <xdr:colOff>2131695</xdr:colOff>
      <xdr:row>14</xdr:row>
      <xdr:rowOff>381000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3448050" y="666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12</xdr:row>
      <xdr:rowOff>76200</xdr:rowOff>
    </xdr:from>
    <xdr:to>
      <xdr:col>2</xdr:col>
      <xdr:colOff>826770</xdr:colOff>
      <xdr:row>12</xdr:row>
      <xdr:rowOff>390525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3962400" y="76200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108</xdr:row>
      <xdr:rowOff>301336</xdr:rowOff>
    </xdr:to>
    <xdr:sp macro="" textlink="">
      <xdr:nvSpPr>
        <xdr:cNvPr id="1025" name="AutoShape 1" descr="http://www.google.co.za/images/red_icons_A_G.png">
          <a:hlinkClick xmlns:r="http://schemas.openxmlformats.org/officeDocument/2006/relationships" r:id="rId1" tooltip="The City Manager &#10;Metsimahaholo"/>
        </xdr:cNvPr>
        <xdr:cNvSpPr>
          <a:spLocks noChangeAspect="1" noChangeArrowheads="1"/>
        </xdr:cNvSpPr>
      </xdr:nvSpPr>
      <xdr:spPr bwMode="auto">
        <a:xfrm>
          <a:off x="1590675" y="18669000"/>
          <a:ext cx="304800" cy="304800"/>
        </a:xfrm>
        <a:prstGeom prst="rect">
          <a:avLst/>
        </a:prstGeom>
        <a:noFill/>
      </xdr:spPr>
    </xdr:sp>
    <xdr:clientData/>
  </xdr:twoCellAnchor>
  <xdr:twoCellAnchor>
    <xdr:from>
      <xdr:col>2</xdr:col>
      <xdr:colOff>295275</xdr:colOff>
      <xdr:row>108</xdr:row>
      <xdr:rowOff>104775</xdr:rowOff>
    </xdr:from>
    <xdr:to>
      <xdr:col>2</xdr:col>
      <xdr:colOff>1026795</xdr:colOff>
      <xdr:row>108</xdr:row>
      <xdr:rowOff>419100</xdr:rowOff>
    </xdr:to>
    <xdr:sp macro="" textlink="">
      <xdr:nvSpPr>
        <xdr:cNvPr id="3" name="Curved Left Arrow 2">
          <a:hlinkClick xmlns:r="http://schemas.openxmlformats.org/officeDocument/2006/relationships" r:id="rId2"/>
        </xdr:cNvPr>
        <xdr:cNvSpPr/>
      </xdr:nvSpPr>
      <xdr:spPr>
        <a:xfrm>
          <a:off x="4791075" y="1047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2857500</xdr:colOff>
      <xdr:row>20</xdr:row>
      <xdr:rowOff>114300</xdr:rowOff>
    </xdr:from>
    <xdr:to>
      <xdr:col>2</xdr:col>
      <xdr:colOff>321945</xdr:colOff>
      <xdr:row>20</xdr:row>
      <xdr:rowOff>428625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5038725" y="114300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1400175</xdr:colOff>
      <xdr:row>12</xdr:row>
      <xdr:rowOff>66675</xdr:rowOff>
    </xdr:from>
    <xdr:to>
      <xdr:col>1</xdr:col>
      <xdr:colOff>2131695</xdr:colOff>
      <xdr:row>12</xdr:row>
      <xdr:rowOff>381000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3448050" y="666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114300</xdr:rowOff>
    </xdr:from>
    <xdr:to>
      <xdr:col>2</xdr:col>
      <xdr:colOff>731520</xdr:colOff>
      <xdr:row>14</xdr:row>
      <xdr:rowOff>428625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419600" y="114300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1085850</xdr:colOff>
      <xdr:row>15</xdr:row>
      <xdr:rowOff>114300</xdr:rowOff>
    </xdr:from>
    <xdr:to>
      <xdr:col>1</xdr:col>
      <xdr:colOff>1817370</xdr:colOff>
      <xdr:row>15</xdr:row>
      <xdr:rowOff>428625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3105150" y="114300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89</xdr:row>
      <xdr:rowOff>76200</xdr:rowOff>
    </xdr:from>
    <xdr:to>
      <xdr:col>2</xdr:col>
      <xdr:colOff>779145</xdr:colOff>
      <xdr:row>89</xdr:row>
      <xdr:rowOff>390525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791075" y="76200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2333625</xdr:colOff>
      <xdr:row>63</xdr:row>
      <xdr:rowOff>161925</xdr:rowOff>
    </xdr:from>
    <xdr:to>
      <xdr:col>2</xdr:col>
      <xdr:colOff>283845</xdr:colOff>
      <xdr:row>63</xdr:row>
      <xdr:rowOff>476250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819650" y="16192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31</xdr:row>
      <xdr:rowOff>161925</xdr:rowOff>
    </xdr:from>
    <xdr:to>
      <xdr:col>2</xdr:col>
      <xdr:colOff>883920</xdr:colOff>
      <xdr:row>31</xdr:row>
      <xdr:rowOff>476250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991100" y="16192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13</xdr:row>
      <xdr:rowOff>104775</xdr:rowOff>
    </xdr:from>
    <xdr:to>
      <xdr:col>2</xdr:col>
      <xdr:colOff>874395</xdr:colOff>
      <xdr:row>13</xdr:row>
      <xdr:rowOff>419100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724400" y="10477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2409825</xdr:colOff>
      <xdr:row>18</xdr:row>
      <xdr:rowOff>85725</xdr:rowOff>
    </xdr:from>
    <xdr:to>
      <xdr:col>2</xdr:col>
      <xdr:colOff>331470</xdr:colOff>
      <xdr:row>18</xdr:row>
      <xdr:rowOff>400050</xdr:rowOff>
    </xdr:to>
    <xdr:sp macro="" textlink="">
      <xdr:nvSpPr>
        <xdr:cNvPr id="2" name="Curved Left Arrow 1">
          <a:hlinkClick xmlns:r="http://schemas.openxmlformats.org/officeDocument/2006/relationships" r:id="rId1"/>
        </xdr:cNvPr>
        <xdr:cNvSpPr/>
      </xdr:nvSpPr>
      <xdr:spPr>
        <a:xfrm>
          <a:off x="4562475" y="85725"/>
          <a:ext cx="731520" cy="3143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G25"/>
  <sheetViews>
    <sheetView tabSelected="1" zoomScale="90" zoomScaleNormal="90" workbookViewId="0"/>
  </sheetViews>
  <sheetFormatPr defaultRowHeight="15"/>
  <cols>
    <col min="1" max="1" width="46.5703125" customWidth="1"/>
    <col min="2" max="2" width="24.5703125" customWidth="1"/>
    <col min="3" max="3" width="24.7109375" customWidth="1"/>
    <col min="4" max="4" width="25.28515625" customWidth="1"/>
    <col min="5" max="5" width="26" customWidth="1"/>
    <col min="6" max="6" width="27.7109375" customWidth="1"/>
    <col min="7" max="7" width="21.28515625" customWidth="1"/>
  </cols>
  <sheetData>
    <row r="1" spans="1:7" ht="66.75" customHeight="1" thickBot="1">
      <c r="A1" s="78" t="s">
        <v>646</v>
      </c>
      <c r="B1" s="97" t="s">
        <v>363</v>
      </c>
      <c r="C1" s="46" t="s">
        <v>364</v>
      </c>
      <c r="D1" s="56" t="s">
        <v>365</v>
      </c>
      <c r="E1" s="56" t="s">
        <v>366</v>
      </c>
      <c r="F1" s="45" t="s">
        <v>367</v>
      </c>
      <c r="G1" s="74"/>
    </row>
    <row r="2" spans="1:7" ht="18.75">
      <c r="A2" s="83" t="s">
        <v>647</v>
      </c>
      <c r="B2" s="85">
        <f>' Education 1'!C214</f>
        <v>102174</v>
      </c>
      <c r="C2" s="85">
        <f>' Education 1'!D214</f>
        <v>111288</v>
      </c>
      <c r="D2" s="86">
        <f>B2/$B$19*100</f>
        <v>54.766779944468858</v>
      </c>
      <c r="E2" s="86">
        <f>C2/$C$19*100</f>
        <v>54.791175355590241</v>
      </c>
      <c r="F2" s="87">
        <f>(C2-B2)/B2*100</f>
        <v>8.9200775148276463</v>
      </c>
      <c r="G2" s="75"/>
    </row>
    <row r="3" spans="1:7" ht="18.75">
      <c r="A3" s="83" t="s">
        <v>659</v>
      </c>
      <c r="B3" s="85">
        <f>'Office ot the premier2'!C17</f>
        <v>323</v>
      </c>
      <c r="C3" s="85">
        <f>'Office ot the premier2'!D17</f>
        <v>355</v>
      </c>
      <c r="D3" s="86">
        <f t="shared" ref="D3:D17" si="0">B3/$B$19*100</f>
        <v>0.17313279231569131</v>
      </c>
      <c r="E3" s="86">
        <f t="shared" ref="E3:E17" si="1">C3/$C$19*100</f>
        <v>0.17477955620762825</v>
      </c>
      <c r="F3" s="87">
        <f t="shared" ref="F3:F19" si="2">(C3-B3)/B3*100</f>
        <v>9.9071207430340564</v>
      </c>
      <c r="G3" s="75"/>
    </row>
    <row r="4" spans="1:7" ht="19.5" thickBot="1">
      <c r="A4" s="83" t="s">
        <v>660</v>
      </c>
      <c r="B4" s="85">
        <f>'Legislature 3'!C11</f>
        <v>213</v>
      </c>
      <c r="C4" s="85">
        <f>'Legislature 3'!D11</f>
        <v>219</v>
      </c>
      <c r="D4" s="86">
        <f t="shared" si="0"/>
        <v>0.11417116025771593</v>
      </c>
      <c r="E4" s="86">
        <f t="shared" si="1"/>
        <v>0.10782175439287491</v>
      </c>
      <c r="F4" s="87">
        <f>(C4-B4)/B4*100</f>
        <v>2.8169014084507045</v>
      </c>
      <c r="G4" s="75"/>
    </row>
    <row r="5" spans="1:7" ht="37.5">
      <c r="A5" s="84" t="s">
        <v>661</v>
      </c>
      <c r="B5" s="85">
        <f>'Agriculture 4'!C55</f>
        <v>3236</v>
      </c>
      <c r="C5" s="85">
        <f>'Agriculture 4'!D55</f>
        <v>3368</v>
      </c>
      <c r="D5" s="86">
        <f t="shared" si="0"/>
        <v>1.7345440121782569</v>
      </c>
      <c r="E5" s="86">
        <f t="shared" si="1"/>
        <v>1.6581902684712448</v>
      </c>
      <c r="F5" s="87">
        <f t="shared" si="2"/>
        <v>4.0791100123609398</v>
      </c>
      <c r="G5" s="101" t="s">
        <v>703</v>
      </c>
    </row>
    <row r="6" spans="1:7" ht="19.5" thickBot="1">
      <c r="A6" s="83" t="s">
        <v>662</v>
      </c>
      <c r="B6" s="85">
        <f>'Economic Development 5'!C20</f>
        <v>302</v>
      </c>
      <c r="C6" s="85">
        <f>'Economic Development 5'!D20</f>
        <v>373</v>
      </c>
      <c r="D6" s="86">
        <f t="shared" si="0"/>
        <v>0.16187648074098693</v>
      </c>
      <c r="E6" s="86">
        <f t="shared" si="1"/>
        <v>0.18364161821252209</v>
      </c>
      <c r="F6" s="87">
        <f t="shared" si="2"/>
        <v>23.509933774834437</v>
      </c>
      <c r="G6" s="102"/>
    </row>
    <row r="7" spans="1:7" ht="19.5" thickBot="1">
      <c r="A7" s="83" t="s">
        <v>663</v>
      </c>
      <c r="B7" s="85">
        <f>'Provincial Treasury6'!C17</f>
        <v>297</v>
      </c>
      <c r="C7" s="85">
        <f>'Provincial Treasury6'!D17</f>
        <v>391</v>
      </c>
      <c r="D7" s="86">
        <f t="shared" si="0"/>
        <v>0.15919640655653347</v>
      </c>
      <c r="E7" s="86">
        <f t="shared" si="1"/>
        <v>0.1925036802174159</v>
      </c>
      <c r="F7" s="87">
        <f t="shared" si="2"/>
        <v>31.649831649831651</v>
      </c>
      <c r="G7" s="75"/>
    </row>
    <row r="8" spans="1:7" ht="18.75" customHeight="1">
      <c r="A8" s="83" t="s">
        <v>648</v>
      </c>
      <c r="B8" s="85">
        <f>'Health 7'!C165</f>
        <v>64739</v>
      </c>
      <c r="C8" s="85">
        <f>'Health 7'!D165</f>
        <v>69582</v>
      </c>
      <c r="D8" s="86">
        <f t="shared" si="0"/>
        <v>34.701064525466066</v>
      </c>
      <c r="E8" s="86">
        <f t="shared" si="1"/>
        <v>34.257777690251238</v>
      </c>
      <c r="F8" s="87">
        <f t="shared" si="2"/>
        <v>7.4808075503174285</v>
      </c>
      <c r="G8" s="101" t="s">
        <v>704</v>
      </c>
    </row>
    <row r="9" spans="1:7" ht="19.5" customHeight="1">
      <c r="A9" s="83" t="s">
        <v>649</v>
      </c>
      <c r="B9" s="85">
        <f>'Human Settlement 8'!C30</f>
        <v>822</v>
      </c>
      <c r="C9" s="85">
        <f>'Human Settlement 8'!D30</f>
        <v>811</v>
      </c>
      <c r="D9" s="86">
        <f t="shared" si="0"/>
        <v>0.44060419592414313</v>
      </c>
      <c r="E9" s="86">
        <f t="shared" si="1"/>
        <v>0.3992851269982719</v>
      </c>
      <c r="F9" s="87">
        <f t="shared" si="2"/>
        <v>-1.3381995133819951</v>
      </c>
      <c r="G9" s="103"/>
    </row>
    <row r="10" spans="1:7" ht="19.5" thickBot="1">
      <c r="A10" s="83" t="s">
        <v>664</v>
      </c>
      <c r="B10" s="85">
        <f>'Community and Safety 9'!C17</f>
        <v>100</v>
      </c>
      <c r="C10" s="85">
        <f>'Community and Safety 9'!D17</f>
        <v>107</v>
      </c>
      <c r="D10" s="86">
        <f t="shared" si="0"/>
        <v>5.3601483689068516E-2</v>
      </c>
      <c r="E10" s="86">
        <f t="shared" si="1"/>
        <v>5.2680035251313304E-2</v>
      </c>
      <c r="F10" s="87">
        <f t="shared" si="2"/>
        <v>7.0000000000000009</v>
      </c>
      <c r="G10" s="102"/>
    </row>
    <row r="11" spans="1:7" ht="19.5" thickBot="1">
      <c r="A11" s="83" t="s">
        <v>650</v>
      </c>
      <c r="B11" s="85">
        <f>'Royal Household 10 '!C20</f>
        <v>149</v>
      </c>
      <c r="C11" s="85">
        <f>'Royal Household 10 '!D20</f>
        <v>145</v>
      </c>
      <c r="D11" s="86">
        <f t="shared" si="0"/>
        <v>7.9866210696712084E-2</v>
      </c>
      <c r="E11" s="86">
        <f t="shared" si="1"/>
        <v>7.1388832817200279E-2</v>
      </c>
      <c r="F11" s="87">
        <f t="shared" si="2"/>
        <v>-2.6845637583892619</v>
      </c>
      <c r="G11" s="75"/>
    </row>
    <row r="12" spans="1:7" ht="37.5">
      <c r="A12" s="84" t="s">
        <v>665</v>
      </c>
      <c r="B12" s="85">
        <f>'Coorperative Gov 11'!C23</f>
        <v>4274</v>
      </c>
      <c r="C12" s="85">
        <f>'Coorperative Gov 11'!D23</f>
        <v>4749</v>
      </c>
      <c r="D12" s="86">
        <f t="shared" si="0"/>
        <v>2.2909274128707882</v>
      </c>
      <c r="E12" s="86">
        <f t="shared" si="1"/>
        <v>2.3381073589578216</v>
      </c>
      <c r="F12" s="87">
        <f t="shared" si="2"/>
        <v>11.113710809546093</v>
      </c>
      <c r="G12" s="104"/>
    </row>
    <row r="13" spans="1:7" ht="19.5" thickBot="1">
      <c r="A13" s="83" t="s">
        <v>656</v>
      </c>
      <c r="B13" s="85">
        <f>'Transport 12 '!C141</f>
        <v>5476</v>
      </c>
      <c r="C13" s="85">
        <f>'Transport 12 '!D141</f>
        <v>5599</v>
      </c>
      <c r="D13" s="86">
        <f t="shared" si="0"/>
        <v>2.9352172468133917</v>
      </c>
      <c r="E13" s="86">
        <f t="shared" si="1"/>
        <v>2.7565936203000301</v>
      </c>
      <c r="F13" s="87">
        <f t="shared" si="2"/>
        <v>2.2461650840029219</v>
      </c>
      <c r="G13" s="105"/>
    </row>
    <row r="14" spans="1:7" ht="19.5" thickBot="1">
      <c r="A14" s="83" t="s">
        <v>651</v>
      </c>
      <c r="B14" s="85">
        <f>'Social Development 13 '!C116</f>
        <v>2832</v>
      </c>
      <c r="C14" s="85">
        <f>'Social Development 13 '!D116</f>
        <v>3417</v>
      </c>
      <c r="D14" s="86">
        <f t="shared" si="0"/>
        <v>1.5179940180744205</v>
      </c>
      <c r="E14" s="86">
        <f t="shared" si="1"/>
        <v>1.6823147705956782</v>
      </c>
      <c r="F14" s="87">
        <f t="shared" si="2"/>
        <v>20.656779661016948</v>
      </c>
      <c r="G14" s="75"/>
    </row>
    <row r="15" spans="1:7" ht="18.75">
      <c r="A15" s="83" t="s">
        <v>652</v>
      </c>
      <c r="B15" s="85">
        <f>'Public Works  14'!C50</f>
        <v>1024</v>
      </c>
      <c r="C15" s="85">
        <f>'Public Works  14'!D50</f>
        <v>2092</v>
      </c>
      <c r="D15" s="86">
        <f t="shared" si="0"/>
        <v>0.54887919297606158</v>
      </c>
      <c r="E15" s="86">
        <f t="shared" si="1"/>
        <v>1.0299685396798826</v>
      </c>
      <c r="F15" s="87">
        <f t="shared" si="2"/>
        <v>104.296875</v>
      </c>
      <c r="G15" s="104"/>
    </row>
    <row r="16" spans="1:7" ht="18.75">
      <c r="A16" s="83" t="s">
        <v>653</v>
      </c>
      <c r="B16" s="85">
        <f>'Art and Cultur e 15'!C18</f>
        <v>436</v>
      </c>
      <c r="C16" s="85">
        <f>'Art and Cultur e 15'!D18</f>
        <v>447</v>
      </c>
      <c r="D16" s="86">
        <f>B16/$B$19*100</f>
        <v>0.23370246888433874</v>
      </c>
      <c r="E16" s="86">
        <f t="shared" si="1"/>
        <v>0.22007453978819669</v>
      </c>
      <c r="F16" s="87">
        <f t="shared" si="2"/>
        <v>2.522935779816514</v>
      </c>
      <c r="G16" s="106"/>
    </row>
    <row r="17" spans="1:7" ht="18.75">
      <c r="A17" s="83" t="s">
        <v>654</v>
      </c>
      <c r="B17" s="85">
        <f>'Sport and Recreation 16'!C28</f>
        <v>165</v>
      </c>
      <c r="C17" s="85">
        <f>'Sport and Recreation 16'!D28</f>
        <v>170</v>
      </c>
      <c r="D17" s="86">
        <f t="shared" si="0"/>
        <v>8.8442448086963041E-2</v>
      </c>
      <c r="E17" s="86">
        <f t="shared" si="1"/>
        <v>8.3697252268441713E-2</v>
      </c>
      <c r="F17" s="87">
        <f>(C17-B17)/B17*100</f>
        <v>3.0303030303030303</v>
      </c>
      <c r="G17" s="106"/>
    </row>
    <row r="18" spans="1:7" ht="13.5" customHeight="1" thickBot="1">
      <c r="A18" s="72"/>
      <c r="B18" s="85"/>
      <c r="C18" s="85"/>
      <c r="D18" s="86"/>
      <c r="E18" s="86"/>
      <c r="F18" s="87"/>
      <c r="G18" s="105"/>
    </row>
    <row r="19" spans="1:7" ht="30.75" customHeight="1" thickBot="1">
      <c r="A19" s="79" t="s">
        <v>655</v>
      </c>
      <c r="B19" s="80">
        <f>SUM(B2:B17)</f>
        <v>186562</v>
      </c>
      <c r="C19" s="80">
        <f>SUM(C2:C17)</f>
        <v>203113</v>
      </c>
      <c r="D19" s="81">
        <f>SUM(D2:D17)</f>
        <v>99.999999999999986</v>
      </c>
      <c r="E19" s="96">
        <f>SUM(E2:E17)</f>
        <v>100</v>
      </c>
      <c r="F19" s="82">
        <f t="shared" si="2"/>
        <v>8.8715815653777295</v>
      </c>
      <c r="G19" s="76"/>
    </row>
    <row r="20" spans="1:7" s="73" customFormat="1"/>
    <row r="21" spans="1:7" s="73" customFormat="1"/>
    <row r="22" spans="1:7" s="73" customFormat="1"/>
    <row r="23" spans="1:7" s="73" customFormat="1"/>
    <row r="24" spans="1:7" s="73" customFormat="1"/>
    <row r="25" spans="1:7" s="77" customFormat="1"/>
  </sheetData>
  <mergeCells count="4">
    <mergeCell ref="G5:G6"/>
    <mergeCell ref="G8:G10"/>
    <mergeCell ref="G12:G13"/>
    <mergeCell ref="G15:G18"/>
  </mergeCells>
  <hyperlinks>
    <hyperlink ref="A2" location="' Education 1'!A1" display="Education "/>
    <hyperlink ref="A3" location="'Office ot the premier2'!A1" display="Office of the Premier"/>
    <hyperlink ref="A4" location="'Legislature 3'!A1" display="Legislature"/>
    <hyperlink ref="A5" location="'Agriculture 4'!A1" display="Agriculture, Environmental Affairs and Rural Development "/>
    <hyperlink ref="A6" location="'Economic Development 5'!A1" display="Economic Development and Tourism "/>
    <hyperlink ref="A7" location="'Provincial Treasury6'!A1" display="Provincial Treasury"/>
    <hyperlink ref="A8" location="'Health 7'!A1" display="Health"/>
    <hyperlink ref="A9" location="'Human Settlement 8'!A1" display="Human Settlement "/>
    <hyperlink ref="A10" location="'Community and Safety 9'!A1" display="Community and Safety and Liason"/>
    <hyperlink ref="A11" location="'Royal Household 10 '!A1" display="Royal Household "/>
    <hyperlink ref="A12" location="'Coorperative Gov 11'!A1" display="Cooperative Governance and Traditional Affairs"/>
    <hyperlink ref="A13" location="'Transport 12 '!A1" display="Transport"/>
    <hyperlink ref="A14" location="'Social Development 13 '!A1" display="Social Development "/>
    <hyperlink ref="A15" location="'Public Works  14'!A1" display="Public Works "/>
    <hyperlink ref="A16" location="'Art and Cultur e 15'!A1" display="Art and Culture"/>
    <hyperlink ref="A17" location="'Sport and Recreation 16'!A1" display="Sport and Recreation"/>
    <hyperlink ref="G5:G6" location="Cities!A1" display="City Distributions"/>
    <hyperlink ref="G8:G10" location="Cities1!A1" display="City Percentag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R198"/>
  <sheetViews>
    <sheetView zoomScale="90" zoomScaleNormal="90" workbookViewId="0">
      <selection sqref="A1:R1"/>
    </sheetView>
  </sheetViews>
  <sheetFormatPr defaultRowHeight="15"/>
  <cols>
    <col min="1" max="1" width="28.140625" customWidth="1"/>
    <col min="2" max="2" width="16.7109375" customWidth="1"/>
    <col min="3" max="3" width="16.5703125" customWidth="1"/>
    <col min="4" max="4" width="17.85546875" bestFit="1" customWidth="1"/>
    <col min="5" max="5" width="23.85546875" customWidth="1"/>
    <col min="6" max="6" width="21.28515625" customWidth="1"/>
    <col min="7" max="7" width="19" customWidth="1"/>
    <col min="8" max="8" width="17.7109375" customWidth="1"/>
    <col min="9" max="9" width="18" customWidth="1"/>
    <col min="10" max="10" width="22.42578125" customWidth="1"/>
    <col min="11" max="11" width="19.5703125" customWidth="1"/>
    <col min="12" max="12" width="28.140625" customWidth="1"/>
    <col min="13" max="13" width="20.5703125" customWidth="1"/>
    <col min="14" max="14" width="21.140625" customWidth="1"/>
    <col min="15" max="15" width="19.85546875" customWidth="1"/>
    <col min="16" max="16" width="21" customWidth="1"/>
    <col min="17" max="17" width="20.140625" customWidth="1"/>
    <col min="18" max="18" width="19.5703125" customWidth="1"/>
    <col min="19" max="24" width="9.140625" customWidth="1"/>
  </cols>
  <sheetData>
    <row r="1" spans="1:18" ht="51" customHeight="1" thickBot="1">
      <c r="A1" s="107" t="s">
        <v>702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9"/>
    </row>
    <row r="2" spans="1:18" ht="52.5" customHeight="1" thickBot="1">
      <c r="A2" s="91" t="s">
        <v>145</v>
      </c>
      <c r="B2" s="92" t="s">
        <v>680</v>
      </c>
      <c r="C2" s="93" t="s">
        <v>657</v>
      </c>
      <c r="D2" s="93" t="s">
        <v>681</v>
      </c>
      <c r="E2" s="93" t="s">
        <v>682</v>
      </c>
      <c r="F2" s="93" t="s">
        <v>683</v>
      </c>
      <c r="G2" s="93" t="s">
        <v>669</v>
      </c>
      <c r="H2" s="93" t="s">
        <v>684</v>
      </c>
      <c r="I2" s="93" t="s">
        <v>685</v>
      </c>
      <c r="J2" s="93" t="s">
        <v>672</v>
      </c>
      <c r="K2" s="93" t="s">
        <v>686</v>
      </c>
      <c r="L2" s="93" t="s">
        <v>687</v>
      </c>
      <c r="M2" s="93" t="s">
        <v>688</v>
      </c>
      <c r="N2" s="93" t="s">
        <v>689</v>
      </c>
      <c r="O2" s="93" t="s">
        <v>690</v>
      </c>
      <c r="P2" s="93" t="s">
        <v>691</v>
      </c>
      <c r="Q2" s="94" t="s">
        <v>692</v>
      </c>
      <c r="R2" s="95" t="s">
        <v>701</v>
      </c>
    </row>
    <row r="3" spans="1:18" ht="15.75">
      <c r="A3" s="52" t="s">
        <v>527</v>
      </c>
      <c r="B3" s="13">
        <f>' Education 1'!D133</f>
        <v>141</v>
      </c>
      <c r="C3" s="1" t="s">
        <v>410</v>
      </c>
      <c r="D3" s="1" t="s">
        <v>410</v>
      </c>
      <c r="E3" s="1" t="s">
        <v>410</v>
      </c>
      <c r="F3" s="1" t="s">
        <v>410</v>
      </c>
      <c r="G3" s="1" t="s">
        <v>410</v>
      </c>
      <c r="H3" s="13">
        <f>'Health 7'!D111</f>
        <v>456</v>
      </c>
      <c r="I3" s="1" t="s">
        <v>410</v>
      </c>
      <c r="J3" s="1" t="s">
        <v>410</v>
      </c>
      <c r="K3" s="1" t="s">
        <v>410</v>
      </c>
      <c r="L3" s="1" t="s">
        <v>410</v>
      </c>
      <c r="M3" s="1" t="s">
        <v>410</v>
      </c>
      <c r="N3" s="1" t="s">
        <v>410</v>
      </c>
      <c r="O3" s="1" t="s">
        <v>410</v>
      </c>
      <c r="P3" s="1" t="s">
        <v>410</v>
      </c>
      <c r="Q3" s="1" t="s">
        <v>410</v>
      </c>
      <c r="R3" s="66">
        <f>SUM(B3:Q3)</f>
        <v>597</v>
      </c>
    </row>
    <row r="4" spans="1:18" ht="15.75">
      <c r="A4" s="52" t="s">
        <v>528</v>
      </c>
      <c r="B4" s="13">
        <f>' Education 1'!D134</f>
        <v>115</v>
      </c>
      <c r="C4" s="1" t="s">
        <v>410</v>
      </c>
      <c r="D4" s="1" t="s">
        <v>410</v>
      </c>
      <c r="E4" s="1" t="s">
        <v>410</v>
      </c>
      <c r="F4" s="1" t="s">
        <v>410</v>
      </c>
      <c r="G4" s="1" t="s">
        <v>410</v>
      </c>
      <c r="H4" s="13">
        <f>'Health 7'!D112</f>
        <v>25</v>
      </c>
      <c r="I4" s="1" t="s">
        <v>410</v>
      </c>
      <c r="J4" s="1" t="s">
        <v>410</v>
      </c>
      <c r="K4" s="1" t="s">
        <v>410</v>
      </c>
      <c r="L4" s="1" t="s">
        <v>410</v>
      </c>
      <c r="M4" s="1" t="s">
        <v>410</v>
      </c>
      <c r="N4" s="1" t="s">
        <v>410</v>
      </c>
      <c r="O4" s="1" t="s">
        <v>410</v>
      </c>
      <c r="P4" s="1" t="s">
        <v>410</v>
      </c>
      <c r="Q4" s="1" t="s">
        <v>410</v>
      </c>
      <c r="R4" s="67">
        <f t="shared" ref="R4:R67" si="0">SUM(B4:Q4)</f>
        <v>140</v>
      </c>
    </row>
    <row r="5" spans="1:18" ht="15.75">
      <c r="A5" s="52" t="s">
        <v>586</v>
      </c>
      <c r="B5" s="13" t="s">
        <v>410</v>
      </c>
      <c r="C5" s="1" t="s">
        <v>410</v>
      </c>
      <c r="D5" s="1" t="s">
        <v>410</v>
      </c>
      <c r="E5" s="1" t="s">
        <v>410</v>
      </c>
      <c r="F5" s="1" t="s">
        <v>410</v>
      </c>
      <c r="G5" s="1" t="s">
        <v>410</v>
      </c>
      <c r="H5" s="13">
        <f>'Health 7'!D113</f>
        <v>2</v>
      </c>
      <c r="I5" s="1" t="s">
        <v>410</v>
      </c>
      <c r="J5" s="1" t="s">
        <v>410</v>
      </c>
      <c r="K5" s="1" t="s">
        <v>410</v>
      </c>
      <c r="L5" s="1" t="s">
        <v>410</v>
      </c>
      <c r="M5" s="1" t="s">
        <v>410</v>
      </c>
      <c r="N5" s="1" t="s">
        <v>410</v>
      </c>
      <c r="O5" s="1" t="s">
        <v>410</v>
      </c>
      <c r="P5" s="1" t="s">
        <v>410</v>
      </c>
      <c r="Q5" s="1" t="s">
        <v>410</v>
      </c>
      <c r="R5" s="67">
        <f t="shared" si="0"/>
        <v>2</v>
      </c>
    </row>
    <row r="6" spans="1:18" ht="15.75">
      <c r="A6" s="52" t="s">
        <v>529</v>
      </c>
      <c r="B6" s="13">
        <f>' Education 1'!D135</f>
        <v>70</v>
      </c>
      <c r="C6" s="1" t="s">
        <v>410</v>
      </c>
      <c r="D6" s="1" t="s">
        <v>410</v>
      </c>
      <c r="E6" s="1" t="s">
        <v>410</v>
      </c>
      <c r="F6" s="1" t="s">
        <v>410</v>
      </c>
      <c r="G6" s="1" t="s">
        <v>410</v>
      </c>
      <c r="H6" s="1" t="s">
        <v>410</v>
      </c>
      <c r="I6" s="1" t="s">
        <v>410</v>
      </c>
      <c r="J6" s="1" t="s">
        <v>410</v>
      </c>
      <c r="K6" s="1" t="s">
        <v>410</v>
      </c>
      <c r="L6" s="1" t="s">
        <v>410</v>
      </c>
      <c r="M6" s="1" t="s">
        <v>410</v>
      </c>
      <c r="N6" s="1" t="s">
        <v>410</v>
      </c>
      <c r="O6" s="1" t="s">
        <v>410</v>
      </c>
      <c r="P6" s="1" t="s">
        <v>410</v>
      </c>
      <c r="Q6" s="1" t="s">
        <v>410</v>
      </c>
      <c r="R6" s="67">
        <f t="shared" si="0"/>
        <v>70</v>
      </c>
    </row>
    <row r="7" spans="1:18" ht="15.75">
      <c r="A7" s="52" t="s">
        <v>444</v>
      </c>
      <c r="B7" s="13">
        <f>' Education 1'!D136</f>
        <v>306</v>
      </c>
      <c r="C7" s="1" t="s">
        <v>410</v>
      </c>
      <c r="D7" s="1" t="s">
        <v>410</v>
      </c>
      <c r="E7" s="1" t="s">
        <v>410</v>
      </c>
      <c r="F7" s="1" t="s">
        <v>410</v>
      </c>
      <c r="G7" s="1" t="s">
        <v>410</v>
      </c>
      <c r="H7" s="1" t="s">
        <v>410</v>
      </c>
      <c r="I7" s="1" t="s">
        <v>410</v>
      </c>
      <c r="J7" s="1" t="s">
        <v>410</v>
      </c>
      <c r="K7" s="1" t="s">
        <v>410</v>
      </c>
      <c r="L7" s="1" t="s">
        <v>410</v>
      </c>
      <c r="M7" s="13">
        <f>'Transport 12 '!D92</f>
        <v>39</v>
      </c>
      <c r="N7" s="13">
        <f>'Social Development 13 '!D66</f>
        <v>31</v>
      </c>
      <c r="O7" s="1" t="s">
        <v>410</v>
      </c>
      <c r="P7" s="1" t="s">
        <v>410</v>
      </c>
      <c r="Q7" s="1" t="s">
        <v>410</v>
      </c>
      <c r="R7" s="67">
        <f t="shared" si="0"/>
        <v>376</v>
      </c>
    </row>
    <row r="8" spans="1:18" ht="15.75">
      <c r="A8" s="52" t="s">
        <v>530</v>
      </c>
      <c r="B8" s="13">
        <f>' Education 1'!D137</f>
        <v>15</v>
      </c>
      <c r="C8" s="1" t="s">
        <v>410</v>
      </c>
      <c r="D8" s="1" t="s">
        <v>410</v>
      </c>
      <c r="E8" s="1" t="s">
        <v>410</v>
      </c>
      <c r="F8" s="1" t="s">
        <v>410</v>
      </c>
      <c r="G8" s="1" t="s">
        <v>410</v>
      </c>
      <c r="H8" s="1" t="s">
        <v>410</v>
      </c>
      <c r="I8" s="1" t="s">
        <v>410</v>
      </c>
      <c r="J8" s="1" t="s">
        <v>410</v>
      </c>
      <c r="K8" s="1" t="s">
        <v>410</v>
      </c>
      <c r="L8" s="1" t="s">
        <v>410</v>
      </c>
      <c r="M8" s="1" t="s">
        <v>410</v>
      </c>
      <c r="N8" s="1" t="s">
        <v>410</v>
      </c>
      <c r="O8" s="1" t="s">
        <v>410</v>
      </c>
      <c r="P8" s="1" t="s">
        <v>410</v>
      </c>
      <c r="Q8" s="1" t="s">
        <v>410</v>
      </c>
      <c r="R8" s="67">
        <f t="shared" si="0"/>
        <v>15</v>
      </c>
    </row>
    <row r="9" spans="1:18" ht="15.75">
      <c r="A9" s="52" t="s">
        <v>445</v>
      </c>
      <c r="B9" s="13">
        <f>' Education 1'!D138</f>
        <v>360</v>
      </c>
      <c r="C9" s="1" t="s">
        <v>410</v>
      </c>
      <c r="D9" s="1" t="s">
        <v>410</v>
      </c>
      <c r="E9" s="1" t="s">
        <v>410</v>
      </c>
      <c r="F9" s="1" t="s">
        <v>410</v>
      </c>
      <c r="G9" s="1" t="s">
        <v>410</v>
      </c>
      <c r="H9" s="1" t="s">
        <v>410</v>
      </c>
      <c r="I9" s="1" t="s">
        <v>410</v>
      </c>
      <c r="J9" s="1" t="s">
        <v>410</v>
      </c>
      <c r="K9" s="1" t="s">
        <v>410</v>
      </c>
      <c r="L9" s="1" t="s">
        <v>410</v>
      </c>
      <c r="M9" s="13">
        <f>'Transport 12 '!D93</f>
        <v>15</v>
      </c>
      <c r="N9" s="13">
        <f>'Social Development 13 '!D67</f>
        <v>14</v>
      </c>
      <c r="O9" s="1" t="s">
        <v>410</v>
      </c>
      <c r="P9" s="1" t="s">
        <v>410</v>
      </c>
      <c r="Q9" s="1" t="s">
        <v>410</v>
      </c>
      <c r="R9" s="67">
        <f t="shared" si="0"/>
        <v>389</v>
      </c>
    </row>
    <row r="10" spans="1:18" ht="15.75">
      <c r="A10" s="52" t="s">
        <v>446</v>
      </c>
      <c r="B10" s="13">
        <f>' Education 1'!D139</f>
        <v>1506</v>
      </c>
      <c r="C10" s="1" t="s">
        <v>410</v>
      </c>
      <c r="D10" s="1" t="s">
        <v>410</v>
      </c>
      <c r="E10" s="1" t="s">
        <v>410</v>
      </c>
      <c r="F10" s="1" t="s">
        <v>410</v>
      </c>
      <c r="G10" s="1" t="s">
        <v>410</v>
      </c>
      <c r="H10" s="1" t="s">
        <v>410</v>
      </c>
      <c r="I10" s="1" t="s">
        <v>410</v>
      </c>
      <c r="J10" s="1" t="s">
        <v>410</v>
      </c>
      <c r="K10" s="1" t="s">
        <v>410</v>
      </c>
      <c r="L10" s="1" t="s">
        <v>410</v>
      </c>
      <c r="M10" s="1" t="s">
        <v>410</v>
      </c>
      <c r="N10" s="13">
        <f>'Social Development 13 '!D68</f>
        <v>25</v>
      </c>
      <c r="O10" s="1" t="s">
        <v>410</v>
      </c>
      <c r="P10" s="1" t="s">
        <v>410</v>
      </c>
      <c r="Q10" s="1" t="s">
        <v>410</v>
      </c>
      <c r="R10" s="67">
        <f t="shared" si="0"/>
        <v>1531</v>
      </c>
    </row>
    <row r="11" spans="1:18" ht="15.75">
      <c r="A11" s="52" t="s">
        <v>531</v>
      </c>
      <c r="B11" s="13">
        <f>' Education 1'!D140</f>
        <v>11</v>
      </c>
      <c r="C11" s="1" t="s">
        <v>410</v>
      </c>
      <c r="D11" s="1" t="s">
        <v>410</v>
      </c>
      <c r="E11" s="1" t="s">
        <v>410</v>
      </c>
      <c r="F11" s="1" t="s">
        <v>410</v>
      </c>
      <c r="G11" s="1" t="s">
        <v>410</v>
      </c>
      <c r="H11" s="1" t="s">
        <v>410</v>
      </c>
      <c r="I11" s="1" t="s">
        <v>410</v>
      </c>
      <c r="J11" s="1" t="s">
        <v>410</v>
      </c>
      <c r="K11" s="1" t="s">
        <v>410</v>
      </c>
      <c r="L11" s="1" t="s">
        <v>410</v>
      </c>
      <c r="M11" s="1" t="s">
        <v>410</v>
      </c>
      <c r="N11" s="1" t="s">
        <v>410</v>
      </c>
      <c r="O11" s="1" t="s">
        <v>410</v>
      </c>
      <c r="P11" s="1" t="s">
        <v>410</v>
      </c>
      <c r="Q11" s="1" t="s">
        <v>410</v>
      </c>
      <c r="R11" s="67">
        <f t="shared" si="0"/>
        <v>11</v>
      </c>
    </row>
    <row r="12" spans="1:18" ht="15.75">
      <c r="A12" s="52" t="s">
        <v>532</v>
      </c>
      <c r="B12" s="13">
        <f>' Education 1'!D141</f>
        <v>717</v>
      </c>
      <c r="C12" s="1" t="s">
        <v>410</v>
      </c>
      <c r="D12" s="1" t="s">
        <v>410</v>
      </c>
      <c r="E12" s="1" t="s">
        <v>410</v>
      </c>
      <c r="F12" s="1" t="s">
        <v>410</v>
      </c>
      <c r="G12" s="1" t="s">
        <v>410</v>
      </c>
      <c r="H12" s="1" t="s">
        <v>410</v>
      </c>
      <c r="I12" s="1" t="s">
        <v>410</v>
      </c>
      <c r="J12" s="1" t="s">
        <v>410</v>
      </c>
      <c r="K12" s="1" t="s">
        <v>410</v>
      </c>
      <c r="L12" s="1" t="s">
        <v>410</v>
      </c>
      <c r="M12" s="13">
        <f>'Transport 12 '!D94</f>
        <v>7</v>
      </c>
      <c r="N12" s="13">
        <f>'Social Development 13 '!D69</f>
        <v>25</v>
      </c>
      <c r="O12" s="1" t="s">
        <v>410</v>
      </c>
      <c r="P12" s="1" t="s">
        <v>410</v>
      </c>
      <c r="Q12" s="1" t="s">
        <v>410</v>
      </c>
      <c r="R12" s="67">
        <f t="shared" si="0"/>
        <v>749</v>
      </c>
    </row>
    <row r="13" spans="1:18" ht="15.75">
      <c r="A13" s="52" t="s">
        <v>449</v>
      </c>
      <c r="B13" s="13">
        <f>' Education 1'!D142</f>
        <v>661</v>
      </c>
      <c r="C13" s="1" t="s">
        <v>410</v>
      </c>
      <c r="D13" s="1" t="s">
        <v>410</v>
      </c>
      <c r="E13" s="13">
        <f>'Agriculture 4'!D39</f>
        <v>1</v>
      </c>
      <c r="F13" s="1" t="s">
        <v>410</v>
      </c>
      <c r="G13" s="1" t="s">
        <v>410</v>
      </c>
      <c r="H13" s="13">
        <f>'Health 7'!D114</f>
        <v>621</v>
      </c>
      <c r="I13" s="1" t="s">
        <v>410</v>
      </c>
      <c r="J13" s="1" t="s">
        <v>410</v>
      </c>
      <c r="K13" s="1" t="s">
        <v>410</v>
      </c>
      <c r="L13" s="1" t="s">
        <v>410</v>
      </c>
      <c r="M13" s="13">
        <f>'Transport 12 '!D95</f>
        <v>218</v>
      </c>
      <c r="N13" s="13">
        <f>'Social Development 13 '!D70</f>
        <v>24</v>
      </c>
      <c r="O13" s="1">
        <f>'Public Works  14'!D34</f>
        <v>65</v>
      </c>
      <c r="P13" s="1" t="s">
        <v>410</v>
      </c>
      <c r="Q13" s="1" t="s">
        <v>410</v>
      </c>
      <c r="R13" s="67">
        <f t="shared" si="0"/>
        <v>1590</v>
      </c>
    </row>
    <row r="14" spans="1:18" ht="15.75">
      <c r="A14" s="52" t="s">
        <v>512</v>
      </c>
      <c r="B14" s="13">
        <f>' Education 1'!D143</f>
        <v>10778</v>
      </c>
      <c r="C14" s="1" t="s">
        <v>410</v>
      </c>
      <c r="D14" s="1" t="s">
        <v>410</v>
      </c>
      <c r="E14" s="13">
        <f>'Agriculture 4'!D40</f>
        <v>247</v>
      </c>
      <c r="F14" s="1">
        <f>'Economic Development 5'!D17</f>
        <v>32</v>
      </c>
      <c r="G14" s="1" t="s">
        <v>410</v>
      </c>
      <c r="H14" s="13">
        <f>'Health 7'!D115</f>
        <v>19143</v>
      </c>
      <c r="I14" s="1">
        <f>'Human Settlement 8'!D23</f>
        <v>491</v>
      </c>
      <c r="J14" s="1" t="s">
        <v>410</v>
      </c>
      <c r="K14" s="1" t="s">
        <v>410</v>
      </c>
      <c r="L14" s="13">
        <f>'Coorperative Gov 11'!D18</f>
        <v>33</v>
      </c>
      <c r="M14" s="13">
        <f>'Transport 12 '!D96</f>
        <v>612</v>
      </c>
      <c r="N14" s="13">
        <f>'Social Development 13 '!D71</f>
        <v>458</v>
      </c>
      <c r="O14" s="1">
        <f>'Public Works  14'!D35</f>
        <v>463</v>
      </c>
      <c r="P14" s="1" t="s">
        <v>410</v>
      </c>
      <c r="Q14" s="1">
        <f>'Sport and Recreation 16'!D21</f>
        <v>66</v>
      </c>
      <c r="R14" s="67">
        <f t="shared" si="0"/>
        <v>32323</v>
      </c>
    </row>
    <row r="15" spans="1:18" ht="15.75">
      <c r="A15" s="52" t="s">
        <v>588</v>
      </c>
      <c r="B15" s="13" t="s">
        <v>410</v>
      </c>
      <c r="C15" s="1" t="s">
        <v>410</v>
      </c>
      <c r="D15" s="1" t="s">
        <v>410</v>
      </c>
      <c r="E15" s="1" t="s">
        <v>410</v>
      </c>
      <c r="F15" s="1" t="s">
        <v>410</v>
      </c>
      <c r="G15" s="1" t="s">
        <v>410</v>
      </c>
      <c r="H15" s="13">
        <f>'Health 7'!D116</f>
        <v>462</v>
      </c>
      <c r="I15" s="1" t="s">
        <v>410</v>
      </c>
      <c r="J15" s="1" t="s">
        <v>410</v>
      </c>
      <c r="K15" s="1" t="s">
        <v>410</v>
      </c>
      <c r="L15" s="1" t="s">
        <v>410</v>
      </c>
      <c r="M15" s="1" t="s">
        <v>410</v>
      </c>
      <c r="N15" s="1" t="s">
        <v>410</v>
      </c>
      <c r="O15" s="1" t="s">
        <v>410</v>
      </c>
      <c r="P15" s="1" t="s">
        <v>410</v>
      </c>
      <c r="Q15" s="1" t="s">
        <v>410</v>
      </c>
      <c r="R15" s="67">
        <f t="shared" si="0"/>
        <v>462</v>
      </c>
    </row>
    <row r="16" spans="1:18" ht="15.75">
      <c r="A16" s="52" t="s">
        <v>451</v>
      </c>
      <c r="B16" s="13"/>
      <c r="C16" s="1"/>
      <c r="D16" s="1"/>
      <c r="E16" s="1"/>
      <c r="F16" s="1"/>
      <c r="G16" s="1"/>
      <c r="H16" s="13"/>
      <c r="I16" s="1"/>
      <c r="J16" s="1"/>
      <c r="K16" s="1"/>
      <c r="L16" s="1"/>
      <c r="M16" s="1" t="s">
        <v>410</v>
      </c>
      <c r="N16" s="13">
        <f>'Social Development 13 '!D72</f>
        <v>17</v>
      </c>
      <c r="O16" s="1" t="s">
        <v>410</v>
      </c>
      <c r="P16" s="1" t="s">
        <v>410</v>
      </c>
      <c r="Q16" s="1" t="s">
        <v>410</v>
      </c>
      <c r="R16" s="67">
        <f t="shared" si="0"/>
        <v>17</v>
      </c>
    </row>
    <row r="17" spans="1:18" ht="15.75">
      <c r="A17" s="52" t="s">
        <v>513</v>
      </c>
      <c r="B17" s="13">
        <f>' Education 1'!D144</f>
        <v>70</v>
      </c>
      <c r="C17" s="1" t="s">
        <v>410</v>
      </c>
      <c r="D17" s="1" t="s">
        <v>410</v>
      </c>
      <c r="E17" s="1" t="s">
        <v>410</v>
      </c>
      <c r="F17" s="1" t="s">
        <v>410</v>
      </c>
      <c r="G17" s="1" t="s">
        <v>410</v>
      </c>
      <c r="H17" s="1" t="s">
        <v>410</v>
      </c>
      <c r="I17" s="1" t="s">
        <v>410</v>
      </c>
      <c r="J17" s="1" t="s">
        <v>410</v>
      </c>
      <c r="K17" s="1" t="s">
        <v>410</v>
      </c>
      <c r="L17" s="1" t="s">
        <v>410</v>
      </c>
      <c r="M17" s="1" t="s">
        <v>410</v>
      </c>
      <c r="N17" s="1" t="s">
        <v>410</v>
      </c>
      <c r="O17" s="1">
        <f>'Public Works  14'!D36</f>
        <v>3</v>
      </c>
      <c r="P17" s="1" t="s">
        <v>410</v>
      </c>
      <c r="Q17" s="1">
        <f>'Sport and Recreation 16'!D22</f>
        <v>19</v>
      </c>
      <c r="R17" s="67">
        <f t="shared" si="0"/>
        <v>92</v>
      </c>
    </row>
    <row r="18" spans="1:18" ht="15.75">
      <c r="A18" s="52" t="s">
        <v>453</v>
      </c>
      <c r="B18" s="13">
        <f>' Education 1'!D145</f>
        <v>2726</v>
      </c>
      <c r="C18" s="1" t="s">
        <v>410</v>
      </c>
      <c r="D18" s="1" t="s">
        <v>410</v>
      </c>
      <c r="E18" s="13">
        <f>'Agriculture 4'!D41</f>
        <v>96</v>
      </c>
      <c r="F18" s="1" t="s">
        <v>410</v>
      </c>
      <c r="G18" s="1" t="s">
        <v>410</v>
      </c>
      <c r="H18" s="13">
        <f>'Health 7'!D117</f>
        <v>1835</v>
      </c>
      <c r="I18" s="1" t="s">
        <v>410</v>
      </c>
      <c r="J18" s="1" t="s">
        <v>410</v>
      </c>
      <c r="K18" s="1" t="s">
        <v>410</v>
      </c>
      <c r="L18" s="1" t="s">
        <v>410</v>
      </c>
      <c r="M18" s="13">
        <f>'Transport 12 '!D97</f>
        <v>226</v>
      </c>
      <c r="N18" s="13">
        <f>'Social Development 13 '!D73</f>
        <v>51</v>
      </c>
      <c r="O18" s="1">
        <f>'Public Works  14'!D37</f>
        <v>97</v>
      </c>
      <c r="P18" s="1" t="s">
        <v>410</v>
      </c>
      <c r="Q18" s="1" t="s">
        <v>410</v>
      </c>
      <c r="R18" s="67">
        <f t="shared" si="0"/>
        <v>5031</v>
      </c>
    </row>
    <row r="19" spans="1:18" ht="15.75">
      <c r="A19" s="52" t="s">
        <v>533</v>
      </c>
      <c r="B19" s="13">
        <f>' Education 1'!D146</f>
        <v>3247</v>
      </c>
      <c r="C19" s="1" t="s">
        <v>410</v>
      </c>
      <c r="D19" s="1" t="s">
        <v>410</v>
      </c>
      <c r="E19" s="13">
        <f>'Agriculture 4'!D42</f>
        <v>12</v>
      </c>
      <c r="F19" s="1" t="s">
        <v>410</v>
      </c>
      <c r="G19" s="1" t="s">
        <v>410</v>
      </c>
      <c r="H19" s="13">
        <f>'Health 7'!D118</f>
        <v>1106</v>
      </c>
      <c r="I19" s="1" t="s">
        <v>410</v>
      </c>
      <c r="J19" s="1" t="s">
        <v>410</v>
      </c>
      <c r="K19" s="1" t="s">
        <v>410</v>
      </c>
      <c r="L19" s="1" t="s">
        <v>410</v>
      </c>
      <c r="M19" s="13">
        <f>'Transport 12 '!D98</f>
        <v>177</v>
      </c>
      <c r="N19" s="13">
        <f>'Social Development 13 '!D74</f>
        <v>21</v>
      </c>
      <c r="O19" s="1" t="s">
        <v>410</v>
      </c>
      <c r="P19" s="1" t="s">
        <v>410</v>
      </c>
      <c r="Q19" s="1" t="s">
        <v>410</v>
      </c>
      <c r="R19" s="67">
        <f t="shared" si="0"/>
        <v>4563</v>
      </c>
    </row>
    <row r="20" spans="1:18" ht="15.75">
      <c r="A20" s="52" t="s">
        <v>534</v>
      </c>
      <c r="B20" s="13">
        <f>' Education 1'!D147</f>
        <v>13</v>
      </c>
      <c r="C20" s="1" t="s">
        <v>410</v>
      </c>
      <c r="D20" s="1" t="s">
        <v>410</v>
      </c>
      <c r="E20" s="1" t="s">
        <v>410</v>
      </c>
      <c r="F20" s="1" t="s">
        <v>410</v>
      </c>
      <c r="G20" s="1" t="s">
        <v>410</v>
      </c>
      <c r="H20" s="1" t="s">
        <v>410</v>
      </c>
      <c r="I20" s="1" t="s">
        <v>410</v>
      </c>
      <c r="J20" s="1" t="s">
        <v>410</v>
      </c>
      <c r="K20" s="1" t="s">
        <v>410</v>
      </c>
      <c r="L20" s="1" t="s">
        <v>410</v>
      </c>
      <c r="M20" s="1" t="s">
        <v>410</v>
      </c>
      <c r="N20" s="1" t="s">
        <v>410</v>
      </c>
      <c r="O20" s="1" t="s">
        <v>410</v>
      </c>
      <c r="P20" s="1" t="s">
        <v>410</v>
      </c>
      <c r="Q20" s="1" t="s">
        <v>410</v>
      </c>
      <c r="R20" s="67">
        <f t="shared" si="0"/>
        <v>13</v>
      </c>
    </row>
    <row r="21" spans="1:18" ht="15.75">
      <c r="A21" s="52" t="s">
        <v>693</v>
      </c>
      <c r="B21" s="13" t="s">
        <v>410</v>
      </c>
      <c r="C21" s="1" t="s">
        <v>410</v>
      </c>
      <c r="D21" s="1" t="s">
        <v>410</v>
      </c>
      <c r="E21" s="1" t="s">
        <v>410</v>
      </c>
      <c r="F21" s="1" t="s">
        <v>410</v>
      </c>
      <c r="G21" s="1" t="s">
        <v>410</v>
      </c>
      <c r="H21" s="13">
        <f>'Health 7'!D119</f>
        <v>155</v>
      </c>
      <c r="I21" s="1" t="s">
        <v>410</v>
      </c>
      <c r="J21" s="1" t="s">
        <v>410</v>
      </c>
      <c r="K21" s="1" t="s">
        <v>410</v>
      </c>
      <c r="L21" s="1" t="s">
        <v>410</v>
      </c>
      <c r="M21" s="1" t="s">
        <v>410</v>
      </c>
      <c r="N21" s="1" t="s">
        <v>410</v>
      </c>
      <c r="O21" s="1" t="s">
        <v>410</v>
      </c>
      <c r="P21" s="1" t="s">
        <v>410</v>
      </c>
      <c r="Q21" s="1" t="s">
        <v>410</v>
      </c>
      <c r="R21" s="67">
        <f t="shared" si="0"/>
        <v>155</v>
      </c>
    </row>
    <row r="22" spans="1:18" ht="15.75">
      <c r="A22" s="52" t="s">
        <v>535</v>
      </c>
      <c r="B22" s="13">
        <f>' Education 1'!D148</f>
        <v>2</v>
      </c>
      <c r="C22" s="1" t="s">
        <v>410</v>
      </c>
      <c r="D22" s="1" t="s">
        <v>410</v>
      </c>
      <c r="E22" s="1" t="s">
        <v>410</v>
      </c>
      <c r="F22" s="1" t="s">
        <v>410</v>
      </c>
      <c r="G22" s="1" t="s">
        <v>410</v>
      </c>
      <c r="H22" s="1" t="s">
        <v>410</v>
      </c>
      <c r="I22" s="1" t="s">
        <v>410</v>
      </c>
      <c r="J22" s="1" t="s">
        <v>410</v>
      </c>
      <c r="K22" s="1" t="s">
        <v>410</v>
      </c>
      <c r="L22" s="1" t="s">
        <v>410</v>
      </c>
      <c r="M22" s="1" t="s">
        <v>410</v>
      </c>
      <c r="N22" s="1" t="s">
        <v>410</v>
      </c>
      <c r="O22" s="1" t="s">
        <v>410</v>
      </c>
      <c r="P22" s="1" t="s">
        <v>410</v>
      </c>
      <c r="Q22" s="1" t="s">
        <v>410</v>
      </c>
      <c r="R22" s="67">
        <f t="shared" si="0"/>
        <v>2</v>
      </c>
    </row>
    <row r="23" spans="1:18" ht="15.75">
      <c r="A23" s="52" t="s">
        <v>455</v>
      </c>
      <c r="B23" s="13">
        <f>' Education 1'!D149</f>
        <v>436</v>
      </c>
      <c r="C23" s="1" t="s">
        <v>410</v>
      </c>
      <c r="D23" s="1" t="s">
        <v>410</v>
      </c>
      <c r="E23" s="1" t="s">
        <v>410</v>
      </c>
      <c r="F23" s="1" t="s">
        <v>410</v>
      </c>
      <c r="G23" s="1" t="s">
        <v>410</v>
      </c>
      <c r="H23" s="1" t="s">
        <v>410</v>
      </c>
      <c r="I23" s="1" t="s">
        <v>410</v>
      </c>
      <c r="J23" s="1" t="s">
        <v>410</v>
      </c>
      <c r="K23" s="1" t="s">
        <v>410</v>
      </c>
      <c r="L23" s="1" t="s">
        <v>410</v>
      </c>
      <c r="M23" s="13">
        <f>'Transport 12 '!D99</f>
        <v>2</v>
      </c>
      <c r="N23" s="13">
        <f>'Social Development 13 '!D75</f>
        <v>16</v>
      </c>
      <c r="O23" s="1"/>
      <c r="P23" s="1" t="s">
        <v>410</v>
      </c>
      <c r="Q23" s="1" t="s">
        <v>410</v>
      </c>
      <c r="R23" s="67">
        <f t="shared" si="0"/>
        <v>454</v>
      </c>
    </row>
    <row r="24" spans="1:18" ht="15.75">
      <c r="A24" s="52" t="s">
        <v>417</v>
      </c>
      <c r="B24" s="13">
        <f>' Education 1'!D150</f>
        <v>2851</v>
      </c>
      <c r="C24" s="1" t="s">
        <v>410</v>
      </c>
      <c r="D24" s="1" t="s">
        <v>410</v>
      </c>
      <c r="E24" s="13">
        <f>'Agriculture 4'!D43</f>
        <v>11</v>
      </c>
      <c r="F24" s="1" t="s">
        <v>410</v>
      </c>
      <c r="G24" s="1" t="s">
        <v>410</v>
      </c>
      <c r="H24" s="13">
        <f>'Health 7'!D120</f>
        <v>869</v>
      </c>
      <c r="I24" s="1" t="s">
        <v>410</v>
      </c>
      <c r="J24" s="1" t="s">
        <v>410</v>
      </c>
      <c r="K24" s="1" t="s">
        <v>410</v>
      </c>
      <c r="L24" s="1" t="s">
        <v>410</v>
      </c>
      <c r="M24" s="13">
        <f>'Transport 12 '!D100</f>
        <v>207</v>
      </c>
      <c r="N24" s="13">
        <f>'Social Development 13 '!D76</f>
        <v>67</v>
      </c>
      <c r="O24" s="1">
        <f>'Public Works  14'!D38</f>
        <v>46</v>
      </c>
      <c r="P24" s="1" t="s">
        <v>410</v>
      </c>
      <c r="Q24" s="1" t="s">
        <v>410</v>
      </c>
      <c r="R24" s="67">
        <f t="shared" si="0"/>
        <v>4051</v>
      </c>
    </row>
    <row r="25" spans="1:18" ht="15.75">
      <c r="A25" s="52" t="s">
        <v>458</v>
      </c>
      <c r="B25" s="13" t="s">
        <v>410</v>
      </c>
      <c r="C25" s="1" t="s">
        <v>410</v>
      </c>
      <c r="D25" s="1" t="s">
        <v>410</v>
      </c>
      <c r="E25" s="1" t="s">
        <v>410</v>
      </c>
      <c r="F25" s="1" t="s">
        <v>410</v>
      </c>
      <c r="G25" s="1" t="s">
        <v>410</v>
      </c>
      <c r="H25" s="13">
        <f>'Health 7'!D121</f>
        <v>160</v>
      </c>
      <c r="I25" s="1" t="s">
        <v>410</v>
      </c>
      <c r="J25" s="1" t="s">
        <v>410</v>
      </c>
      <c r="K25" s="1" t="s">
        <v>410</v>
      </c>
      <c r="L25" s="1" t="s">
        <v>410</v>
      </c>
      <c r="M25" s="1" t="s">
        <v>410</v>
      </c>
      <c r="N25" s="13">
        <f>'Social Development 13 '!D77</f>
        <v>19</v>
      </c>
      <c r="O25" s="1" t="s">
        <v>410</v>
      </c>
      <c r="P25" s="1" t="s">
        <v>410</v>
      </c>
      <c r="Q25" s="1" t="s">
        <v>410</v>
      </c>
      <c r="R25" s="67">
        <f t="shared" si="0"/>
        <v>179</v>
      </c>
    </row>
    <row r="26" spans="1:18" ht="15.75">
      <c r="A26" s="52" t="s">
        <v>697</v>
      </c>
      <c r="B26" s="13" t="s">
        <v>410</v>
      </c>
      <c r="C26" s="13" t="s">
        <v>410</v>
      </c>
      <c r="D26" s="13" t="s">
        <v>410</v>
      </c>
      <c r="E26" s="13" t="s">
        <v>410</v>
      </c>
      <c r="F26" s="13" t="s">
        <v>410</v>
      </c>
      <c r="G26" s="13" t="s">
        <v>410</v>
      </c>
      <c r="H26" s="13" t="s">
        <v>410</v>
      </c>
      <c r="I26" s="13" t="s">
        <v>410</v>
      </c>
      <c r="J26" s="1" t="s">
        <v>410</v>
      </c>
      <c r="K26" s="1" t="s">
        <v>410</v>
      </c>
      <c r="L26" s="1" t="s">
        <v>410</v>
      </c>
      <c r="M26" s="13">
        <f>'Transport 12 '!D101</f>
        <v>1</v>
      </c>
      <c r="N26" s="1" t="s">
        <v>410</v>
      </c>
      <c r="O26" s="1" t="s">
        <v>410</v>
      </c>
      <c r="P26" s="1" t="s">
        <v>410</v>
      </c>
      <c r="Q26" s="1" t="s">
        <v>410</v>
      </c>
      <c r="R26" s="67">
        <f t="shared" si="0"/>
        <v>1</v>
      </c>
    </row>
    <row r="27" spans="1:18" ht="15.75">
      <c r="A27" s="52" t="s">
        <v>460</v>
      </c>
      <c r="B27" s="13">
        <f>' Education 1'!D151</f>
        <v>134</v>
      </c>
      <c r="C27" s="1" t="s">
        <v>410</v>
      </c>
      <c r="D27" s="1" t="s">
        <v>410</v>
      </c>
      <c r="E27" s="1" t="s">
        <v>410</v>
      </c>
      <c r="F27" s="1" t="s">
        <v>410</v>
      </c>
      <c r="G27" s="1" t="s">
        <v>410</v>
      </c>
      <c r="H27" s="1" t="s">
        <v>410</v>
      </c>
      <c r="I27" s="1" t="s">
        <v>410</v>
      </c>
      <c r="J27" s="1" t="s">
        <v>410</v>
      </c>
      <c r="K27" s="1" t="s">
        <v>410</v>
      </c>
      <c r="L27" s="1" t="s">
        <v>410</v>
      </c>
      <c r="M27" s="13">
        <f>'Transport 12 '!D102</f>
        <v>22</v>
      </c>
      <c r="N27" s="13">
        <f>'Social Development 13 '!D78</f>
        <v>8</v>
      </c>
      <c r="O27" s="1" t="s">
        <v>410</v>
      </c>
      <c r="P27" s="1" t="s">
        <v>410</v>
      </c>
      <c r="Q27" s="1" t="s">
        <v>410</v>
      </c>
      <c r="R27" s="67">
        <f t="shared" si="0"/>
        <v>164</v>
      </c>
    </row>
    <row r="28" spans="1:18" ht="15.75">
      <c r="A28" s="52" t="s">
        <v>461</v>
      </c>
      <c r="B28" s="13">
        <f>' Education 1'!D152</f>
        <v>5008</v>
      </c>
      <c r="C28" s="1" t="s">
        <v>410</v>
      </c>
      <c r="D28" s="1" t="s">
        <v>410</v>
      </c>
      <c r="E28" s="1" t="s">
        <v>410</v>
      </c>
      <c r="F28" s="1" t="s">
        <v>410</v>
      </c>
      <c r="G28" s="1" t="s">
        <v>410</v>
      </c>
      <c r="H28" s="13">
        <f>'Health 7'!D122</f>
        <v>636</v>
      </c>
      <c r="I28" s="1" t="s">
        <v>410</v>
      </c>
      <c r="J28" s="1" t="s">
        <v>410</v>
      </c>
      <c r="K28" s="1" t="s">
        <v>410</v>
      </c>
      <c r="L28" s="1" t="s">
        <v>410</v>
      </c>
      <c r="M28" s="1" t="s">
        <v>410</v>
      </c>
      <c r="N28" s="13">
        <f>'Social Development 13 '!D79</f>
        <v>40</v>
      </c>
      <c r="O28" s="1" t="s">
        <v>410</v>
      </c>
      <c r="P28" s="1" t="s">
        <v>410</v>
      </c>
      <c r="Q28" s="1" t="s">
        <v>410</v>
      </c>
      <c r="R28" s="67">
        <f t="shared" si="0"/>
        <v>5684</v>
      </c>
    </row>
    <row r="29" spans="1:18" ht="15.75">
      <c r="A29" s="52" t="s">
        <v>536</v>
      </c>
      <c r="B29" s="13">
        <f>' Education 1'!D153</f>
        <v>5</v>
      </c>
      <c r="C29" s="1" t="s">
        <v>410</v>
      </c>
      <c r="D29" s="1" t="s">
        <v>410</v>
      </c>
      <c r="E29" s="1" t="s">
        <v>410</v>
      </c>
      <c r="F29" s="1" t="s">
        <v>410</v>
      </c>
      <c r="G29" s="1" t="s">
        <v>410</v>
      </c>
      <c r="H29" s="1" t="s">
        <v>410</v>
      </c>
      <c r="I29" s="1" t="s">
        <v>410</v>
      </c>
      <c r="J29" s="1" t="s">
        <v>410</v>
      </c>
      <c r="K29" s="1" t="s">
        <v>410</v>
      </c>
      <c r="L29" s="1" t="s">
        <v>410</v>
      </c>
      <c r="M29" s="1" t="s">
        <v>410</v>
      </c>
      <c r="N29" s="1" t="s">
        <v>410</v>
      </c>
      <c r="O29" s="1" t="s">
        <v>410</v>
      </c>
      <c r="P29" s="1" t="s">
        <v>410</v>
      </c>
      <c r="Q29" s="1" t="s">
        <v>410</v>
      </c>
      <c r="R29" s="67">
        <f t="shared" si="0"/>
        <v>5</v>
      </c>
    </row>
    <row r="30" spans="1:18" ht="15.75">
      <c r="A30" s="52" t="s">
        <v>462</v>
      </c>
      <c r="B30" s="13">
        <f>' Education 1'!D154</f>
        <v>1058</v>
      </c>
      <c r="C30" s="1" t="s">
        <v>410</v>
      </c>
      <c r="D30" s="1" t="s">
        <v>410</v>
      </c>
      <c r="E30" s="1" t="s">
        <v>410</v>
      </c>
      <c r="F30" s="1" t="s">
        <v>410</v>
      </c>
      <c r="G30" s="1" t="s">
        <v>410</v>
      </c>
      <c r="H30" s="13">
        <f>'Health 7'!D123</f>
        <v>1405</v>
      </c>
      <c r="I30" s="1" t="s">
        <v>410</v>
      </c>
      <c r="J30" s="1" t="s">
        <v>410</v>
      </c>
      <c r="K30" s="1" t="s">
        <v>410</v>
      </c>
      <c r="L30" s="1" t="s">
        <v>410</v>
      </c>
      <c r="M30" s="13">
        <f>'Transport 12 '!D103</f>
        <v>7</v>
      </c>
      <c r="N30" s="13">
        <f>'Social Development 13 '!D80</f>
        <v>76</v>
      </c>
      <c r="O30" s="1" t="s">
        <v>410</v>
      </c>
      <c r="P30" s="1" t="s">
        <v>410</v>
      </c>
      <c r="Q30" s="1" t="s">
        <v>410</v>
      </c>
      <c r="R30" s="67">
        <f t="shared" si="0"/>
        <v>2546</v>
      </c>
    </row>
    <row r="31" spans="1:18" ht="15.75">
      <c r="A31" s="52" t="s">
        <v>464</v>
      </c>
      <c r="B31" s="13">
        <f>' Education 1'!D155</f>
        <v>2290</v>
      </c>
      <c r="C31" s="1" t="s">
        <v>410</v>
      </c>
      <c r="D31" s="1" t="s">
        <v>410</v>
      </c>
      <c r="E31" s="13">
        <f>'Agriculture 4'!D44</f>
        <v>63</v>
      </c>
      <c r="F31" s="1" t="s">
        <v>410</v>
      </c>
      <c r="G31" s="1" t="s">
        <v>410</v>
      </c>
      <c r="H31" s="13">
        <f>'Health 7'!D124</f>
        <v>816</v>
      </c>
      <c r="I31" s="1" t="s">
        <v>410</v>
      </c>
      <c r="J31" s="1" t="s">
        <v>410</v>
      </c>
      <c r="K31" s="1" t="s">
        <v>410</v>
      </c>
      <c r="L31" s="1" t="s">
        <v>410</v>
      </c>
      <c r="M31" s="13">
        <f>'Transport 12 '!D104</f>
        <v>158</v>
      </c>
      <c r="N31" s="13">
        <f>'Social Development 13 '!D81</f>
        <v>17</v>
      </c>
      <c r="O31" s="1" t="s">
        <v>410</v>
      </c>
      <c r="P31" s="1" t="s">
        <v>410</v>
      </c>
      <c r="Q31" s="1" t="s">
        <v>410</v>
      </c>
      <c r="R31" s="67">
        <f t="shared" si="0"/>
        <v>3344</v>
      </c>
    </row>
    <row r="32" spans="1:18" ht="15.75">
      <c r="A32" s="52" t="s">
        <v>537</v>
      </c>
      <c r="B32" s="13">
        <f>' Education 1'!D156</f>
        <v>6</v>
      </c>
      <c r="C32" s="1" t="s">
        <v>410</v>
      </c>
      <c r="D32" s="1" t="s">
        <v>410</v>
      </c>
      <c r="E32" s="1" t="s">
        <v>410</v>
      </c>
      <c r="F32" s="1" t="s">
        <v>410</v>
      </c>
      <c r="G32" s="1" t="s">
        <v>410</v>
      </c>
      <c r="H32" s="1" t="s">
        <v>410</v>
      </c>
      <c r="I32" s="1" t="s">
        <v>410</v>
      </c>
      <c r="J32" s="1" t="s">
        <v>410</v>
      </c>
      <c r="K32" s="1" t="s">
        <v>410</v>
      </c>
      <c r="L32" s="1" t="s">
        <v>410</v>
      </c>
      <c r="M32" s="1" t="s">
        <v>410</v>
      </c>
      <c r="N32" s="1" t="s">
        <v>410</v>
      </c>
      <c r="O32" s="1" t="s">
        <v>410</v>
      </c>
      <c r="P32" s="1" t="s">
        <v>410</v>
      </c>
      <c r="Q32" s="1" t="s">
        <v>410</v>
      </c>
      <c r="R32" s="67">
        <f t="shared" si="0"/>
        <v>6</v>
      </c>
    </row>
    <row r="33" spans="1:18" ht="15.75">
      <c r="A33" s="52" t="s">
        <v>538</v>
      </c>
      <c r="B33" s="13">
        <f>' Education 1'!D157</f>
        <v>6</v>
      </c>
      <c r="C33" s="1" t="s">
        <v>410</v>
      </c>
      <c r="D33" s="1" t="s">
        <v>410</v>
      </c>
      <c r="E33" s="1" t="s">
        <v>410</v>
      </c>
      <c r="F33" s="1" t="s">
        <v>410</v>
      </c>
      <c r="G33" s="1" t="s">
        <v>410</v>
      </c>
      <c r="H33" s="1" t="s">
        <v>410</v>
      </c>
      <c r="I33" s="1" t="s">
        <v>410</v>
      </c>
      <c r="J33" s="1" t="s">
        <v>410</v>
      </c>
      <c r="K33" s="1" t="s">
        <v>410</v>
      </c>
      <c r="L33" s="1" t="s">
        <v>410</v>
      </c>
      <c r="M33" s="1" t="s">
        <v>410</v>
      </c>
      <c r="N33" s="1" t="s">
        <v>410</v>
      </c>
      <c r="O33" s="1" t="s">
        <v>410</v>
      </c>
      <c r="P33" s="1" t="s">
        <v>410</v>
      </c>
      <c r="Q33" s="1" t="s">
        <v>410</v>
      </c>
      <c r="R33" s="67">
        <f t="shared" si="0"/>
        <v>6</v>
      </c>
    </row>
    <row r="34" spans="1:18" ht="15.75">
      <c r="A34" s="52" t="s">
        <v>515</v>
      </c>
      <c r="B34" s="13">
        <f>' Education 1'!D158</f>
        <v>529</v>
      </c>
      <c r="C34" s="1" t="s">
        <v>410</v>
      </c>
      <c r="D34" s="1" t="s">
        <v>410</v>
      </c>
      <c r="E34" s="1" t="s">
        <v>410</v>
      </c>
      <c r="F34" s="1" t="s">
        <v>410</v>
      </c>
      <c r="G34" s="1" t="s">
        <v>410</v>
      </c>
      <c r="H34" s="13">
        <f>'Health 7'!D125</f>
        <v>71</v>
      </c>
      <c r="I34" s="1" t="s">
        <v>410</v>
      </c>
      <c r="J34" s="1" t="s">
        <v>410</v>
      </c>
      <c r="K34" s="1" t="s">
        <v>410</v>
      </c>
      <c r="L34" s="1" t="s">
        <v>410</v>
      </c>
      <c r="M34" s="13">
        <f>'Transport 12 '!D105</f>
        <v>197</v>
      </c>
      <c r="N34" s="13">
        <f>'Social Development 13 '!D82</f>
        <v>73</v>
      </c>
      <c r="O34" s="1">
        <f>'Public Works  14'!D39</f>
        <v>141</v>
      </c>
      <c r="P34" s="1" t="s">
        <v>410</v>
      </c>
      <c r="Q34" s="1" t="s">
        <v>410</v>
      </c>
      <c r="R34" s="67">
        <f t="shared" si="0"/>
        <v>1011</v>
      </c>
    </row>
    <row r="35" spans="1:18" ht="15.75">
      <c r="A35" s="52" t="s">
        <v>539</v>
      </c>
      <c r="B35" s="13">
        <f>' Education 1'!D159</f>
        <v>24</v>
      </c>
      <c r="C35" s="1" t="s">
        <v>410</v>
      </c>
      <c r="D35" s="1" t="s">
        <v>410</v>
      </c>
      <c r="E35" s="1" t="s">
        <v>410</v>
      </c>
      <c r="F35" s="1" t="s">
        <v>410</v>
      </c>
      <c r="G35" s="1" t="s">
        <v>410</v>
      </c>
      <c r="H35" s="1" t="s">
        <v>410</v>
      </c>
      <c r="I35" s="1" t="s">
        <v>410</v>
      </c>
      <c r="J35" s="1" t="s">
        <v>410</v>
      </c>
      <c r="K35" s="1" t="s">
        <v>410</v>
      </c>
      <c r="L35" s="1" t="s">
        <v>410</v>
      </c>
      <c r="M35" s="1" t="s">
        <v>410</v>
      </c>
      <c r="N35" s="1" t="s">
        <v>410</v>
      </c>
      <c r="O35" s="1" t="s">
        <v>410</v>
      </c>
      <c r="P35" s="1" t="s">
        <v>410</v>
      </c>
      <c r="Q35" s="1" t="s">
        <v>410</v>
      </c>
      <c r="R35" s="67">
        <f t="shared" si="0"/>
        <v>24</v>
      </c>
    </row>
    <row r="36" spans="1:18" ht="15.75">
      <c r="A36" s="52" t="s">
        <v>540</v>
      </c>
      <c r="B36" s="13">
        <f>' Education 1'!D160</f>
        <v>20</v>
      </c>
      <c r="C36" s="1" t="s">
        <v>410</v>
      </c>
      <c r="D36" s="1" t="s">
        <v>410</v>
      </c>
      <c r="E36" s="1" t="s">
        <v>410</v>
      </c>
      <c r="F36" s="1" t="s">
        <v>410</v>
      </c>
      <c r="G36" s="1" t="s">
        <v>410</v>
      </c>
      <c r="H36" s="1" t="s">
        <v>410</v>
      </c>
      <c r="I36" s="1" t="s">
        <v>410</v>
      </c>
      <c r="J36" s="1" t="s">
        <v>410</v>
      </c>
      <c r="K36" s="1" t="s">
        <v>410</v>
      </c>
      <c r="L36" s="1" t="s">
        <v>410</v>
      </c>
      <c r="M36" s="1" t="s">
        <v>410</v>
      </c>
      <c r="N36" s="1" t="s">
        <v>410</v>
      </c>
      <c r="O36" s="1" t="s">
        <v>410</v>
      </c>
      <c r="P36" s="1" t="s">
        <v>410</v>
      </c>
      <c r="Q36" s="1" t="s">
        <v>410</v>
      </c>
      <c r="R36" s="67">
        <f t="shared" si="0"/>
        <v>20</v>
      </c>
    </row>
    <row r="37" spans="1:18" ht="15.75">
      <c r="A37" s="52" t="s">
        <v>466</v>
      </c>
      <c r="B37" s="13">
        <f>' Education 1'!D161</f>
        <v>833</v>
      </c>
      <c r="C37" s="1" t="s">
        <v>410</v>
      </c>
      <c r="D37" s="1" t="s">
        <v>410</v>
      </c>
      <c r="E37" s="1" t="s">
        <v>410</v>
      </c>
      <c r="F37" s="1" t="s">
        <v>410</v>
      </c>
      <c r="G37" s="1" t="s">
        <v>410</v>
      </c>
      <c r="H37" s="13">
        <f>'Health 7'!D126</f>
        <v>635</v>
      </c>
      <c r="I37" s="1" t="s">
        <v>410</v>
      </c>
      <c r="J37" s="1" t="s">
        <v>410</v>
      </c>
      <c r="K37" s="1" t="s">
        <v>410</v>
      </c>
      <c r="L37" s="1" t="s">
        <v>410</v>
      </c>
      <c r="M37" s="13">
        <f>'Transport 12 '!D106</f>
        <v>8</v>
      </c>
      <c r="N37" s="13">
        <f>'Social Development 13 '!D83</f>
        <v>19</v>
      </c>
      <c r="O37" s="1" t="s">
        <v>410</v>
      </c>
      <c r="P37" s="1" t="s">
        <v>410</v>
      </c>
      <c r="Q37" s="1" t="s">
        <v>410</v>
      </c>
      <c r="R37" s="67">
        <f t="shared" si="0"/>
        <v>1495</v>
      </c>
    </row>
    <row r="38" spans="1:18" ht="15.75">
      <c r="A38" s="52" t="s">
        <v>541</v>
      </c>
      <c r="B38" s="13">
        <f>' Education 1'!D162</f>
        <v>6</v>
      </c>
      <c r="C38" s="1" t="s">
        <v>410</v>
      </c>
      <c r="D38" s="1" t="s">
        <v>410</v>
      </c>
      <c r="E38" s="1" t="s">
        <v>410</v>
      </c>
      <c r="F38" s="1" t="s">
        <v>410</v>
      </c>
      <c r="G38" s="1" t="s">
        <v>410</v>
      </c>
      <c r="H38" s="13">
        <f>'Health 7'!D127</f>
        <v>11</v>
      </c>
      <c r="I38" s="1" t="s">
        <v>410</v>
      </c>
      <c r="J38" s="1" t="s">
        <v>410</v>
      </c>
      <c r="K38" s="1" t="s">
        <v>410</v>
      </c>
      <c r="L38" s="1" t="s">
        <v>410</v>
      </c>
      <c r="M38" s="1" t="s">
        <v>410</v>
      </c>
      <c r="N38" s="1" t="s">
        <v>410</v>
      </c>
      <c r="O38" s="1" t="s">
        <v>410</v>
      </c>
      <c r="P38" s="1" t="s">
        <v>410</v>
      </c>
      <c r="Q38" s="1" t="s">
        <v>410</v>
      </c>
      <c r="R38" s="67">
        <f t="shared" si="0"/>
        <v>17</v>
      </c>
    </row>
    <row r="39" spans="1:18" ht="15.75">
      <c r="A39" s="52" t="s">
        <v>523</v>
      </c>
      <c r="B39" s="13">
        <f>' Education 1'!D163</f>
        <v>3242</v>
      </c>
      <c r="C39" s="1" t="s">
        <v>410</v>
      </c>
      <c r="D39" s="1" t="s">
        <v>410</v>
      </c>
      <c r="E39" s="1">
        <f>'Agriculture 4'!D45</f>
        <v>167</v>
      </c>
      <c r="F39" s="1" t="s">
        <v>410</v>
      </c>
      <c r="G39" s="1" t="s">
        <v>410</v>
      </c>
      <c r="H39" s="13">
        <f>'Health 7'!D128</f>
        <v>1347</v>
      </c>
      <c r="I39" s="1" t="s">
        <v>410</v>
      </c>
      <c r="J39" s="1" t="s">
        <v>410</v>
      </c>
      <c r="K39" s="1" t="s">
        <v>410</v>
      </c>
      <c r="L39" s="1" t="s">
        <v>410</v>
      </c>
      <c r="M39" s="13">
        <f>'Transport 12 '!D107</f>
        <v>40</v>
      </c>
      <c r="N39" s="13">
        <f>'Social Development 13 '!D84</f>
        <v>52</v>
      </c>
      <c r="O39" s="1" t="s">
        <v>410</v>
      </c>
      <c r="P39" s="1" t="s">
        <v>410</v>
      </c>
      <c r="Q39" s="1">
        <f>'Sport and Recreation 16'!D23</f>
        <v>13</v>
      </c>
      <c r="R39" s="67">
        <f t="shared" si="0"/>
        <v>4861</v>
      </c>
    </row>
    <row r="40" spans="1:18" ht="15.75">
      <c r="A40" s="52" t="s">
        <v>542</v>
      </c>
      <c r="B40" s="13">
        <f>' Education 1'!D164</f>
        <v>40</v>
      </c>
      <c r="C40" s="1" t="s">
        <v>410</v>
      </c>
      <c r="D40" s="1" t="s">
        <v>410</v>
      </c>
      <c r="E40" s="1" t="s">
        <v>410</v>
      </c>
      <c r="F40" s="1" t="s">
        <v>410</v>
      </c>
      <c r="G40" s="1" t="s">
        <v>410</v>
      </c>
      <c r="H40" s="1" t="s">
        <v>410</v>
      </c>
      <c r="I40" s="1" t="s">
        <v>410</v>
      </c>
      <c r="J40" s="1" t="s">
        <v>410</v>
      </c>
      <c r="K40" s="1" t="s">
        <v>410</v>
      </c>
      <c r="L40" s="1" t="s">
        <v>410</v>
      </c>
      <c r="M40" s="1" t="s">
        <v>410</v>
      </c>
      <c r="N40" s="1" t="s">
        <v>410</v>
      </c>
      <c r="O40" s="1" t="s">
        <v>410</v>
      </c>
      <c r="P40" s="1" t="s">
        <v>410</v>
      </c>
      <c r="Q40" s="1" t="s">
        <v>410</v>
      </c>
      <c r="R40" s="67">
        <f t="shared" si="0"/>
        <v>40</v>
      </c>
    </row>
    <row r="41" spans="1:18" ht="15.75">
      <c r="A41" s="52" t="s">
        <v>543</v>
      </c>
      <c r="B41" s="13">
        <f>' Education 1'!D165</f>
        <v>27</v>
      </c>
      <c r="C41" s="1" t="s">
        <v>410</v>
      </c>
      <c r="D41" s="1" t="s">
        <v>410</v>
      </c>
      <c r="E41" s="1" t="s">
        <v>410</v>
      </c>
      <c r="F41" s="1" t="s">
        <v>410</v>
      </c>
      <c r="G41" s="1" t="s">
        <v>410</v>
      </c>
      <c r="H41" s="1" t="s">
        <v>410</v>
      </c>
      <c r="I41" s="1" t="s">
        <v>410</v>
      </c>
      <c r="J41" s="1" t="s">
        <v>410</v>
      </c>
      <c r="K41" s="1" t="s">
        <v>410</v>
      </c>
      <c r="L41" s="1" t="s">
        <v>410</v>
      </c>
      <c r="M41" s="1" t="s">
        <v>410</v>
      </c>
      <c r="N41" s="1" t="s">
        <v>410</v>
      </c>
      <c r="O41" s="1" t="s">
        <v>410</v>
      </c>
      <c r="P41" s="1" t="s">
        <v>410</v>
      </c>
      <c r="Q41" s="1" t="s">
        <v>410</v>
      </c>
      <c r="R41" s="67">
        <f t="shared" si="0"/>
        <v>27</v>
      </c>
    </row>
    <row r="42" spans="1:18" ht="15.75">
      <c r="A42" s="52" t="s">
        <v>544</v>
      </c>
      <c r="B42" s="13">
        <f>' Education 1'!D166</f>
        <v>262</v>
      </c>
      <c r="C42" s="1" t="s">
        <v>410</v>
      </c>
      <c r="D42" s="1" t="s">
        <v>410</v>
      </c>
      <c r="E42" s="1" t="s">
        <v>410</v>
      </c>
      <c r="F42" s="1" t="s">
        <v>410</v>
      </c>
      <c r="G42" s="1" t="s">
        <v>410</v>
      </c>
      <c r="H42" s="13">
        <f>'Health 7'!D129</f>
        <v>398</v>
      </c>
      <c r="I42" s="1" t="s">
        <v>410</v>
      </c>
      <c r="J42" s="1" t="s">
        <v>410</v>
      </c>
      <c r="K42" s="1" t="s">
        <v>410</v>
      </c>
      <c r="L42" s="1" t="s">
        <v>410</v>
      </c>
      <c r="M42" s="13">
        <f>'Transport 12 '!D108</f>
        <v>43</v>
      </c>
      <c r="N42" s="1" t="s">
        <v>410</v>
      </c>
      <c r="O42" s="1" t="s">
        <v>410</v>
      </c>
      <c r="P42" s="1" t="s">
        <v>410</v>
      </c>
      <c r="Q42" s="1" t="s">
        <v>410</v>
      </c>
      <c r="R42" s="67">
        <f t="shared" si="0"/>
        <v>703</v>
      </c>
    </row>
    <row r="43" spans="1:18" ht="15.75">
      <c r="A43" s="52" t="s">
        <v>546</v>
      </c>
      <c r="B43" s="13">
        <f>' Education 1'!D167</f>
        <v>1290</v>
      </c>
      <c r="C43" s="1" t="s">
        <v>410</v>
      </c>
      <c r="D43" s="1" t="s">
        <v>410</v>
      </c>
      <c r="E43" s="1" t="s">
        <v>410</v>
      </c>
      <c r="F43" s="1" t="s">
        <v>410</v>
      </c>
      <c r="G43" s="1" t="s">
        <v>410</v>
      </c>
      <c r="H43" s="13">
        <f>'Health 7'!D130</f>
        <v>1104</v>
      </c>
      <c r="I43" s="1" t="s">
        <v>410</v>
      </c>
      <c r="J43" s="1" t="s">
        <v>410</v>
      </c>
      <c r="K43" s="1" t="s">
        <v>410</v>
      </c>
      <c r="L43" s="1" t="s">
        <v>410</v>
      </c>
      <c r="M43" s="13">
        <f>'Transport 12 '!D109</f>
        <v>177</v>
      </c>
      <c r="N43" s="13">
        <f>'Social Development 13 '!D85</f>
        <v>40</v>
      </c>
      <c r="O43" s="1" t="s">
        <v>410</v>
      </c>
      <c r="P43" s="1" t="s">
        <v>410</v>
      </c>
      <c r="Q43" s="1" t="s">
        <v>410</v>
      </c>
      <c r="R43" s="67">
        <f t="shared" si="0"/>
        <v>2611</v>
      </c>
    </row>
    <row r="44" spans="1:18" ht="15.75">
      <c r="A44" s="52" t="s">
        <v>516</v>
      </c>
      <c r="B44" s="13">
        <f>' Education 1'!D168</f>
        <v>5759</v>
      </c>
      <c r="C44" s="1" t="s">
        <v>410</v>
      </c>
      <c r="D44" s="1" t="s">
        <v>410</v>
      </c>
      <c r="E44" s="1">
        <f>'Agriculture 4'!D46</f>
        <v>36</v>
      </c>
      <c r="F44" s="1" t="s">
        <v>410</v>
      </c>
      <c r="G44" s="1" t="s">
        <v>410</v>
      </c>
      <c r="H44" s="13">
        <f>'Health 7'!D131</f>
        <v>711</v>
      </c>
      <c r="I44" s="1" t="s">
        <v>410</v>
      </c>
      <c r="J44" s="1" t="s">
        <v>410</v>
      </c>
      <c r="K44" s="1" t="s">
        <v>410</v>
      </c>
      <c r="L44" s="1" t="s">
        <v>410</v>
      </c>
      <c r="M44" s="13">
        <f>'Transport 12 '!D110</f>
        <v>151</v>
      </c>
      <c r="N44" s="13" t="s">
        <v>410</v>
      </c>
      <c r="O44" s="1">
        <f>'Public Works  14'!D40</f>
        <v>4</v>
      </c>
      <c r="P44" s="1" t="s">
        <v>410</v>
      </c>
      <c r="Q44" s="1" t="s">
        <v>410</v>
      </c>
      <c r="R44" s="67">
        <f t="shared" si="0"/>
        <v>6661</v>
      </c>
    </row>
    <row r="45" spans="1:18" ht="15.75">
      <c r="A45" s="52" t="s">
        <v>470</v>
      </c>
      <c r="B45" s="13">
        <f>' Education 1'!D169</f>
        <v>2298</v>
      </c>
      <c r="C45" s="1" t="s">
        <v>410</v>
      </c>
      <c r="D45" s="1" t="s">
        <v>410</v>
      </c>
      <c r="E45" s="1" t="s">
        <v>410</v>
      </c>
      <c r="F45" s="1" t="s">
        <v>410</v>
      </c>
      <c r="G45" s="1" t="s">
        <v>410</v>
      </c>
      <c r="H45" s="13">
        <f>'Health 7'!D132</f>
        <v>329</v>
      </c>
      <c r="I45" s="1" t="s">
        <v>410</v>
      </c>
      <c r="J45" s="1" t="s">
        <v>410</v>
      </c>
      <c r="K45" s="1" t="s">
        <v>410</v>
      </c>
      <c r="L45" s="1" t="s">
        <v>410</v>
      </c>
      <c r="M45" s="13">
        <f>'Transport 12 '!D111</f>
        <v>37</v>
      </c>
      <c r="N45" s="13">
        <f>'Social Development 13 '!D86</f>
        <v>9</v>
      </c>
      <c r="O45" s="1" t="s">
        <v>410</v>
      </c>
      <c r="P45" s="1" t="s">
        <v>410</v>
      </c>
      <c r="Q45" s="1" t="s">
        <v>410</v>
      </c>
      <c r="R45" s="67">
        <f t="shared" si="0"/>
        <v>2673</v>
      </c>
    </row>
    <row r="46" spans="1:18" ht="15.75">
      <c r="A46" s="52" t="s">
        <v>698</v>
      </c>
      <c r="B46" s="13"/>
      <c r="C46" s="1"/>
      <c r="D46" s="1"/>
      <c r="E46" s="1"/>
      <c r="F46" s="1"/>
      <c r="G46" s="1"/>
      <c r="H46" s="13"/>
      <c r="I46" s="1"/>
      <c r="J46" s="1"/>
      <c r="K46" s="1"/>
      <c r="L46" s="1"/>
      <c r="M46" s="13">
        <f>'Transport 12 '!D112</f>
        <v>6</v>
      </c>
      <c r="N46" s="13">
        <f>'Social Development 13 '!D87</f>
        <v>11</v>
      </c>
      <c r="O46" s="1" t="s">
        <v>410</v>
      </c>
      <c r="P46" s="1" t="s">
        <v>410</v>
      </c>
      <c r="Q46" s="1" t="s">
        <v>410</v>
      </c>
      <c r="R46" s="67">
        <f t="shared" si="0"/>
        <v>17</v>
      </c>
    </row>
    <row r="47" spans="1:18" ht="15.75">
      <c r="A47" s="52" t="s">
        <v>694</v>
      </c>
      <c r="B47" s="13" t="s">
        <v>410</v>
      </c>
      <c r="C47" s="1" t="s">
        <v>410</v>
      </c>
      <c r="D47" s="1" t="s">
        <v>410</v>
      </c>
      <c r="E47" s="1" t="s">
        <v>410</v>
      </c>
      <c r="F47" s="1" t="s">
        <v>410</v>
      </c>
      <c r="G47" s="1" t="s">
        <v>410</v>
      </c>
      <c r="H47" s="13">
        <f>'Health 7'!D133</f>
        <v>42</v>
      </c>
      <c r="I47" s="1" t="s">
        <v>410</v>
      </c>
      <c r="J47" s="1" t="s">
        <v>410</v>
      </c>
      <c r="K47" s="1" t="s">
        <v>410</v>
      </c>
      <c r="L47" s="1" t="s">
        <v>410</v>
      </c>
      <c r="M47" s="1" t="s">
        <v>410</v>
      </c>
      <c r="N47" s="1" t="s">
        <v>410</v>
      </c>
      <c r="O47" s="1" t="s">
        <v>410</v>
      </c>
      <c r="P47" s="1" t="s">
        <v>410</v>
      </c>
      <c r="Q47" s="1" t="s">
        <v>410</v>
      </c>
      <c r="R47" s="67">
        <f t="shared" si="0"/>
        <v>42</v>
      </c>
    </row>
    <row r="48" spans="1:18" ht="15.75">
      <c r="A48" s="52" t="s">
        <v>518</v>
      </c>
      <c r="B48" s="13">
        <f>' Education 1'!D170</f>
        <v>3162</v>
      </c>
      <c r="C48" s="1" t="s">
        <v>410</v>
      </c>
      <c r="D48" s="1" t="s">
        <v>410</v>
      </c>
      <c r="E48" s="1" t="s">
        <v>410</v>
      </c>
      <c r="F48" s="1" t="s">
        <v>410</v>
      </c>
      <c r="G48" s="1" t="s">
        <v>410</v>
      </c>
      <c r="H48" s="13">
        <f>'Health 7'!D134</f>
        <v>1903</v>
      </c>
      <c r="I48" s="1">
        <f>'Human Settlement 8'!D24</f>
        <v>96</v>
      </c>
      <c r="J48" s="1" t="s">
        <v>410</v>
      </c>
      <c r="K48" s="1" t="s">
        <v>410</v>
      </c>
      <c r="L48" s="13">
        <f>'Coorperative Gov 11'!D19</f>
        <v>3530</v>
      </c>
      <c r="M48" s="13">
        <f>'Transport 12 '!D113</f>
        <v>153</v>
      </c>
      <c r="N48" s="13">
        <f>'Social Development 13 '!D88</f>
        <v>270</v>
      </c>
      <c r="O48" s="1">
        <f>'Public Works  14'!D41</f>
        <v>307</v>
      </c>
      <c r="P48" s="1" t="s">
        <v>410</v>
      </c>
      <c r="Q48" s="1">
        <f>'Sport and Recreation 16'!D24</f>
        <v>10</v>
      </c>
      <c r="R48" s="67">
        <f t="shared" si="0"/>
        <v>9431</v>
      </c>
    </row>
    <row r="49" spans="1:18" ht="15.75">
      <c r="A49" s="52" t="s">
        <v>475</v>
      </c>
      <c r="B49" s="13">
        <f>' Education 1'!D171</f>
        <v>291</v>
      </c>
      <c r="C49" s="1" t="s">
        <v>410</v>
      </c>
      <c r="D49" s="1" t="s">
        <v>410</v>
      </c>
      <c r="E49" s="1" t="s">
        <v>410</v>
      </c>
      <c r="F49" s="1" t="s">
        <v>410</v>
      </c>
      <c r="G49" s="1" t="s">
        <v>410</v>
      </c>
      <c r="H49" s="13">
        <f>'Health 7'!D135</f>
        <v>7</v>
      </c>
      <c r="I49" s="1" t="s">
        <v>410</v>
      </c>
      <c r="J49" s="1" t="s">
        <v>410</v>
      </c>
      <c r="K49" s="1" t="s">
        <v>410</v>
      </c>
      <c r="L49" s="1" t="s">
        <v>410</v>
      </c>
      <c r="M49" s="1" t="s">
        <v>410</v>
      </c>
      <c r="N49" s="13">
        <f>'Social Development 13 '!D89</f>
        <v>13</v>
      </c>
      <c r="O49" s="1" t="s">
        <v>410</v>
      </c>
      <c r="P49" s="1" t="s">
        <v>410</v>
      </c>
      <c r="Q49" s="1" t="s">
        <v>410</v>
      </c>
      <c r="R49" s="67">
        <f t="shared" si="0"/>
        <v>311</v>
      </c>
    </row>
    <row r="50" spans="1:18" ht="15.75">
      <c r="A50" s="52" t="s">
        <v>476</v>
      </c>
      <c r="B50" s="13">
        <f>' Education 1'!D172</f>
        <v>623</v>
      </c>
      <c r="C50" s="1" t="s">
        <v>410</v>
      </c>
      <c r="D50" s="1" t="s">
        <v>410</v>
      </c>
      <c r="E50" s="1" t="s">
        <v>410</v>
      </c>
      <c r="F50" s="1" t="s">
        <v>410</v>
      </c>
      <c r="G50" s="1" t="s">
        <v>410</v>
      </c>
      <c r="H50" s="13">
        <f>'Health 7'!D136</f>
        <v>2087</v>
      </c>
      <c r="I50" s="1" t="s">
        <v>410</v>
      </c>
      <c r="J50" s="1" t="s">
        <v>410</v>
      </c>
      <c r="K50" s="1" t="s">
        <v>410</v>
      </c>
      <c r="L50" s="1" t="s">
        <v>410</v>
      </c>
      <c r="M50" s="13">
        <f>'Transport 12 '!D115</f>
        <v>59</v>
      </c>
      <c r="N50" s="13">
        <f>'Social Development 13 '!D90</f>
        <v>11</v>
      </c>
      <c r="O50" s="1" t="s">
        <v>410</v>
      </c>
      <c r="P50" s="1" t="s">
        <v>410</v>
      </c>
      <c r="Q50" s="1" t="s">
        <v>410</v>
      </c>
      <c r="R50" s="67">
        <f t="shared" si="0"/>
        <v>2780</v>
      </c>
    </row>
    <row r="51" spans="1:18" ht="15.75">
      <c r="A51" s="52" t="s">
        <v>478</v>
      </c>
      <c r="B51" s="13">
        <f>' Education 1'!D173</f>
        <v>2510</v>
      </c>
      <c r="C51" s="1" t="s">
        <v>410</v>
      </c>
      <c r="D51" s="1" t="s">
        <v>410</v>
      </c>
      <c r="E51" s="1" t="s">
        <v>410</v>
      </c>
      <c r="F51" s="1" t="s">
        <v>410</v>
      </c>
      <c r="G51" s="1" t="s">
        <v>410</v>
      </c>
      <c r="H51" s="13">
        <f>'Health 7'!D137</f>
        <v>788</v>
      </c>
      <c r="I51" s="1" t="s">
        <v>410</v>
      </c>
      <c r="J51" s="1" t="s">
        <v>410</v>
      </c>
      <c r="K51" s="1" t="s">
        <v>410</v>
      </c>
      <c r="L51" s="1" t="s">
        <v>410</v>
      </c>
      <c r="M51" s="13">
        <f>'Transport 12 '!D114</f>
        <v>13</v>
      </c>
      <c r="N51" s="13">
        <f>'Social Development 13 '!D91</f>
        <v>26</v>
      </c>
      <c r="O51" s="1" t="s">
        <v>410</v>
      </c>
      <c r="P51" s="1" t="s">
        <v>410</v>
      </c>
      <c r="Q51" s="1" t="s">
        <v>410</v>
      </c>
      <c r="R51" s="67">
        <f t="shared" si="0"/>
        <v>3337</v>
      </c>
    </row>
    <row r="52" spans="1:18" ht="15.75">
      <c r="A52" s="52" t="s">
        <v>480</v>
      </c>
      <c r="B52" s="13">
        <f>' Education 1'!D174</f>
        <v>185</v>
      </c>
      <c r="C52" s="1" t="s">
        <v>410</v>
      </c>
      <c r="D52" s="1" t="s">
        <v>410</v>
      </c>
      <c r="E52" s="1" t="s">
        <v>410</v>
      </c>
      <c r="F52" s="1" t="s">
        <v>410</v>
      </c>
      <c r="G52" s="1" t="s">
        <v>410</v>
      </c>
      <c r="H52" s="1" t="s">
        <v>410</v>
      </c>
      <c r="I52" s="1" t="s">
        <v>410</v>
      </c>
      <c r="J52" s="1" t="s">
        <v>410</v>
      </c>
      <c r="K52" s="1" t="s">
        <v>410</v>
      </c>
      <c r="L52" s="1" t="s">
        <v>410</v>
      </c>
      <c r="M52" s="13">
        <f>'Transport 12 '!D116</f>
        <v>5</v>
      </c>
      <c r="N52" s="13">
        <f>'Social Development 13 '!D92</f>
        <v>23</v>
      </c>
      <c r="O52" s="1" t="s">
        <v>410</v>
      </c>
      <c r="P52" s="1" t="s">
        <v>410</v>
      </c>
      <c r="Q52" s="1" t="s">
        <v>410</v>
      </c>
      <c r="R52" s="67">
        <f t="shared" si="0"/>
        <v>213</v>
      </c>
    </row>
    <row r="53" spans="1:18" ht="15.75">
      <c r="A53" s="52" t="s">
        <v>482</v>
      </c>
      <c r="B53" s="13">
        <f>' Education 1'!D175</f>
        <v>1338</v>
      </c>
      <c r="C53" s="1" t="s">
        <v>410</v>
      </c>
      <c r="D53" s="1" t="s">
        <v>410</v>
      </c>
      <c r="E53" s="1" t="s">
        <v>410</v>
      </c>
      <c r="F53" s="1" t="s">
        <v>410</v>
      </c>
      <c r="G53" s="1" t="s">
        <v>410</v>
      </c>
      <c r="H53" s="13">
        <f>'Health 7'!D138</f>
        <v>1</v>
      </c>
      <c r="I53" s="1" t="s">
        <v>410</v>
      </c>
      <c r="J53" s="1" t="s">
        <v>410</v>
      </c>
      <c r="K53" s="1" t="s">
        <v>410</v>
      </c>
      <c r="L53" s="1" t="s">
        <v>410</v>
      </c>
      <c r="M53" s="13">
        <f>'Transport 12 '!D118</f>
        <v>29</v>
      </c>
      <c r="N53" s="13">
        <f>'Social Development 13 '!D93</f>
        <v>146</v>
      </c>
      <c r="O53" s="1">
        <f>'Public Works  14'!D42</f>
        <v>81</v>
      </c>
      <c r="P53" s="1" t="s">
        <v>410</v>
      </c>
      <c r="Q53" s="1" t="s">
        <v>410</v>
      </c>
      <c r="R53" s="67">
        <f t="shared" si="0"/>
        <v>1595</v>
      </c>
    </row>
    <row r="54" spans="1:18" ht="15.75">
      <c r="A54" s="52" t="s">
        <v>547</v>
      </c>
      <c r="B54" s="13">
        <f>' Education 1'!D176</f>
        <v>1918</v>
      </c>
      <c r="C54" s="1" t="s">
        <v>410</v>
      </c>
      <c r="D54" s="1" t="s">
        <v>410</v>
      </c>
      <c r="E54" s="1" t="s">
        <v>410</v>
      </c>
      <c r="F54" s="1" t="s">
        <v>410</v>
      </c>
      <c r="G54" s="1" t="s">
        <v>410</v>
      </c>
      <c r="H54" s="13">
        <f>'Health 7'!D139</f>
        <v>684</v>
      </c>
      <c r="I54" s="1" t="s">
        <v>410</v>
      </c>
      <c r="J54" s="1" t="s">
        <v>410</v>
      </c>
      <c r="K54" s="1" t="s">
        <v>410</v>
      </c>
      <c r="L54" s="1" t="s">
        <v>410</v>
      </c>
      <c r="M54" s="13">
        <f>'Transport 12 '!D117</f>
        <v>15</v>
      </c>
      <c r="N54" s="13">
        <f>'Social Development 13 '!D94</f>
        <v>29</v>
      </c>
      <c r="O54" s="1" t="s">
        <v>410</v>
      </c>
      <c r="P54" s="1" t="s">
        <v>410</v>
      </c>
      <c r="Q54" s="1" t="s">
        <v>410</v>
      </c>
      <c r="R54" s="67">
        <f t="shared" si="0"/>
        <v>2646</v>
      </c>
    </row>
    <row r="55" spans="1:18" ht="15.75">
      <c r="A55" s="52" t="s">
        <v>548</v>
      </c>
      <c r="B55" s="13">
        <f>' Education 1'!D177</f>
        <v>20</v>
      </c>
      <c r="C55" s="1" t="s">
        <v>410</v>
      </c>
      <c r="D55" s="1" t="s">
        <v>410</v>
      </c>
      <c r="E55" s="1" t="s">
        <v>410</v>
      </c>
      <c r="F55" s="1" t="s">
        <v>410</v>
      </c>
      <c r="G55" s="1" t="s">
        <v>410</v>
      </c>
      <c r="H55" s="1" t="s">
        <v>410</v>
      </c>
      <c r="I55" s="1" t="s">
        <v>410</v>
      </c>
      <c r="J55" s="1" t="s">
        <v>410</v>
      </c>
      <c r="K55" s="1" t="s">
        <v>410</v>
      </c>
      <c r="L55" s="1" t="s">
        <v>410</v>
      </c>
      <c r="M55" s="1" t="s">
        <v>410</v>
      </c>
      <c r="N55" s="1" t="s">
        <v>410</v>
      </c>
      <c r="O55" s="1" t="s">
        <v>410</v>
      </c>
      <c r="P55" s="1" t="s">
        <v>410</v>
      </c>
      <c r="Q55" s="1" t="s">
        <v>410</v>
      </c>
      <c r="R55" s="67">
        <f t="shared" si="0"/>
        <v>20</v>
      </c>
    </row>
    <row r="56" spans="1:18" ht="15.75">
      <c r="A56" s="52" t="s">
        <v>485</v>
      </c>
      <c r="B56" s="13">
        <f>' Education 1'!D178</f>
        <v>1158</v>
      </c>
      <c r="C56" s="1" t="s">
        <v>410</v>
      </c>
      <c r="D56" s="1" t="s">
        <v>410</v>
      </c>
      <c r="E56" s="1" t="s">
        <v>410</v>
      </c>
      <c r="F56" s="1" t="s">
        <v>410</v>
      </c>
      <c r="G56" s="1" t="s">
        <v>410</v>
      </c>
      <c r="H56" s="1" t="s">
        <v>410</v>
      </c>
      <c r="I56" s="1" t="s">
        <v>410</v>
      </c>
      <c r="J56" s="1" t="s">
        <v>410</v>
      </c>
      <c r="K56" s="1" t="s">
        <v>410</v>
      </c>
      <c r="L56" s="1" t="s">
        <v>410</v>
      </c>
      <c r="M56" s="13">
        <f>'Transport 12 '!D119</f>
        <v>13</v>
      </c>
      <c r="N56" s="13">
        <f>'Social Development 13 '!D95</f>
        <v>17</v>
      </c>
      <c r="O56" s="1" t="s">
        <v>410</v>
      </c>
      <c r="P56" s="1" t="s">
        <v>410</v>
      </c>
      <c r="Q56" s="1" t="s">
        <v>410</v>
      </c>
      <c r="R56" s="67">
        <f t="shared" si="0"/>
        <v>1188</v>
      </c>
    </row>
    <row r="57" spans="1:18" ht="15.75">
      <c r="A57" s="52" t="s">
        <v>550</v>
      </c>
      <c r="B57" s="13">
        <f>' Education 1'!D179</f>
        <v>3907</v>
      </c>
      <c r="C57" s="1" t="s">
        <v>410</v>
      </c>
      <c r="D57" s="1" t="s">
        <v>410</v>
      </c>
      <c r="E57" s="13">
        <f>'Agriculture 4'!D47</f>
        <v>11</v>
      </c>
      <c r="F57" s="1" t="s">
        <v>410</v>
      </c>
      <c r="G57" s="1" t="s">
        <v>410</v>
      </c>
      <c r="H57" s="13">
        <f>'Health 7'!D140</f>
        <v>2950</v>
      </c>
      <c r="I57" s="1" t="s">
        <v>410</v>
      </c>
      <c r="J57" s="1" t="s">
        <v>410</v>
      </c>
      <c r="K57" s="1" t="s">
        <v>410</v>
      </c>
      <c r="L57" s="1" t="s">
        <v>410</v>
      </c>
      <c r="M57" s="13">
        <f>'Transport 12 '!D120</f>
        <v>181</v>
      </c>
      <c r="N57" s="13">
        <f>'Social Development 13 '!D96</f>
        <v>288</v>
      </c>
      <c r="O57" s="1">
        <f>'Public Works  14'!D43</f>
        <v>44</v>
      </c>
      <c r="P57" s="1" t="s">
        <v>410</v>
      </c>
      <c r="Q57" s="1" t="s">
        <v>410</v>
      </c>
      <c r="R57" s="67">
        <f t="shared" si="0"/>
        <v>7381</v>
      </c>
    </row>
    <row r="58" spans="1:18" ht="15.75">
      <c r="A58" s="52" t="s">
        <v>488</v>
      </c>
      <c r="B58" s="13">
        <f>' Education 1'!D180</f>
        <v>322</v>
      </c>
      <c r="C58" s="1" t="s">
        <v>410</v>
      </c>
      <c r="D58" s="1" t="s">
        <v>410</v>
      </c>
      <c r="E58" s="1" t="s">
        <v>410</v>
      </c>
      <c r="F58" s="1" t="s">
        <v>410</v>
      </c>
      <c r="G58" s="1" t="s">
        <v>410</v>
      </c>
      <c r="H58" s="1" t="s">
        <v>410</v>
      </c>
      <c r="I58" s="1" t="s">
        <v>410</v>
      </c>
      <c r="J58" s="1" t="s">
        <v>410</v>
      </c>
      <c r="K58" s="1" t="s">
        <v>410</v>
      </c>
      <c r="L58" s="1" t="s">
        <v>410</v>
      </c>
      <c r="M58" s="13">
        <f>'Transport 12 '!D121</f>
        <v>6</v>
      </c>
      <c r="N58" s="13">
        <f>'Social Development 13 '!D97</f>
        <v>21</v>
      </c>
      <c r="O58" s="1" t="s">
        <v>410</v>
      </c>
      <c r="P58" s="1" t="s">
        <v>410</v>
      </c>
      <c r="Q58" s="1" t="s">
        <v>410</v>
      </c>
      <c r="R58" s="67">
        <f t="shared" si="0"/>
        <v>349</v>
      </c>
    </row>
    <row r="59" spans="1:18" ht="15.75">
      <c r="A59" s="52" t="s">
        <v>489</v>
      </c>
      <c r="B59" s="13">
        <f>' Education 1'!D181</f>
        <v>1746</v>
      </c>
      <c r="C59" s="1" t="s">
        <v>410</v>
      </c>
      <c r="D59" s="1" t="s">
        <v>410</v>
      </c>
      <c r="E59" s="1" t="s">
        <v>410</v>
      </c>
      <c r="F59" s="1" t="s">
        <v>410</v>
      </c>
      <c r="G59" s="1" t="s">
        <v>410</v>
      </c>
      <c r="H59" s="13">
        <f>'Health 7'!D141</f>
        <v>914</v>
      </c>
      <c r="I59" s="1" t="s">
        <v>410</v>
      </c>
      <c r="J59" s="1" t="s">
        <v>410</v>
      </c>
      <c r="K59" s="1" t="s">
        <v>410</v>
      </c>
      <c r="L59" s="1" t="s">
        <v>410</v>
      </c>
      <c r="M59" s="13">
        <f>'Transport 12 '!D122</f>
        <v>31</v>
      </c>
      <c r="N59" s="13">
        <f>'Social Development 13 '!D98</f>
        <v>47</v>
      </c>
      <c r="O59" s="1" t="s">
        <v>410</v>
      </c>
      <c r="P59" s="1" t="s">
        <v>410</v>
      </c>
      <c r="Q59" s="1" t="s">
        <v>410</v>
      </c>
      <c r="R59" s="67">
        <f t="shared" si="0"/>
        <v>2738</v>
      </c>
    </row>
    <row r="60" spans="1:18" ht="15.75">
      <c r="A60" s="52" t="s">
        <v>551</v>
      </c>
      <c r="B60" s="13">
        <f>' Education 1'!D182</f>
        <v>3138</v>
      </c>
      <c r="C60" s="1" t="s">
        <v>410</v>
      </c>
      <c r="D60" s="1" t="s">
        <v>410</v>
      </c>
      <c r="E60" s="1" t="s">
        <v>410</v>
      </c>
      <c r="F60" s="1" t="s">
        <v>410</v>
      </c>
      <c r="G60" s="1" t="s">
        <v>410</v>
      </c>
      <c r="H60" s="13">
        <f>'Health 7'!D142</f>
        <v>1143</v>
      </c>
      <c r="I60" s="1">
        <f>'Human Settlement 8'!D25</f>
        <v>5</v>
      </c>
      <c r="J60" s="1" t="s">
        <v>410</v>
      </c>
      <c r="K60" s="1">
        <f>'Royal Household 10 '!D18</f>
        <v>145</v>
      </c>
      <c r="L60" s="1" t="s">
        <v>410</v>
      </c>
      <c r="M60" s="13">
        <f>'Transport 12 '!D123</f>
        <v>114</v>
      </c>
      <c r="N60" s="1" t="s">
        <v>410</v>
      </c>
      <c r="O60" s="1">
        <f>'Public Works  14'!D44</f>
        <v>185</v>
      </c>
      <c r="P60" s="1" t="s">
        <v>410</v>
      </c>
      <c r="Q60" s="1" t="s">
        <v>410</v>
      </c>
      <c r="R60" s="67">
        <f t="shared" si="0"/>
        <v>4730</v>
      </c>
    </row>
    <row r="61" spans="1:18" ht="15.75">
      <c r="A61" s="52" t="s">
        <v>490</v>
      </c>
      <c r="B61" s="13">
        <f>' Education 1'!D183</f>
        <v>2568</v>
      </c>
      <c r="C61" s="1" t="s">
        <v>410</v>
      </c>
      <c r="D61" s="1" t="s">
        <v>410</v>
      </c>
      <c r="E61" s="1" t="s">
        <v>410</v>
      </c>
      <c r="F61" s="1" t="s">
        <v>410</v>
      </c>
      <c r="G61" s="1" t="s">
        <v>410</v>
      </c>
      <c r="H61" s="13">
        <f>'Health 7'!D143</f>
        <v>978</v>
      </c>
      <c r="I61" s="1" t="s">
        <v>410</v>
      </c>
      <c r="J61" s="1" t="s">
        <v>410</v>
      </c>
      <c r="K61" s="1" t="s">
        <v>410</v>
      </c>
      <c r="L61" s="1" t="s">
        <v>410</v>
      </c>
      <c r="M61" s="13">
        <f>'Transport 12 '!D124</f>
        <v>22</v>
      </c>
      <c r="N61" s="13">
        <f>'Social Development 13 '!D99</f>
        <v>70</v>
      </c>
      <c r="O61" s="1" t="s">
        <v>410</v>
      </c>
      <c r="P61" s="1" t="s">
        <v>410</v>
      </c>
      <c r="Q61" s="1" t="s">
        <v>410</v>
      </c>
      <c r="R61" s="67">
        <f t="shared" si="0"/>
        <v>3638</v>
      </c>
    </row>
    <row r="62" spans="1:18" ht="15.75">
      <c r="A62" s="52" t="s">
        <v>695</v>
      </c>
      <c r="B62" s="13" t="s">
        <v>410</v>
      </c>
      <c r="C62" s="1" t="s">
        <v>410</v>
      </c>
      <c r="D62" s="1" t="s">
        <v>410</v>
      </c>
      <c r="E62" s="1" t="s">
        <v>410</v>
      </c>
      <c r="F62" s="1" t="s">
        <v>410</v>
      </c>
      <c r="G62" s="1" t="s">
        <v>410</v>
      </c>
      <c r="H62" s="13">
        <f>'Health 7'!D144</f>
        <v>2</v>
      </c>
      <c r="I62" s="1" t="s">
        <v>410</v>
      </c>
      <c r="J62" s="1" t="s">
        <v>410</v>
      </c>
      <c r="K62" s="1" t="s">
        <v>410</v>
      </c>
      <c r="L62" s="1" t="s">
        <v>410</v>
      </c>
      <c r="M62" s="1" t="s">
        <v>410</v>
      </c>
      <c r="N62" s="1" t="s">
        <v>410</v>
      </c>
      <c r="O62" s="1" t="s">
        <v>410</v>
      </c>
      <c r="P62" s="1" t="s">
        <v>410</v>
      </c>
      <c r="Q62" s="1" t="s">
        <v>410</v>
      </c>
      <c r="R62" s="67">
        <f t="shared" si="0"/>
        <v>2</v>
      </c>
    </row>
    <row r="63" spans="1:18" ht="15.75">
      <c r="A63" s="52" t="s">
        <v>552</v>
      </c>
      <c r="B63" s="13">
        <f>' Education 1'!D184</f>
        <v>16</v>
      </c>
      <c r="C63" s="1" t="s">
        <v>410</v>
      </c>
      <c r="D63" s="1" t="s">
        <v>410</v>
      </c>
      <c r="E63" s="1" t="s">
        <v>410</v>
      </c>
      <c r="F63" s="1" t="s">
        <v>410</v>
      </c>
      <c r="G63" s="1" t="s">
        <v>410</v>
      </c>
      <c r="H63" s="1" t="s">
        <v>410</v>
      </c>
      <c r="I63" s="1" t="s">
        <v>410</v>
      </c>
      <c r="J63" s="1" t="s">
        <v>410</v>
      </c>
      <c r="K63" s="1" t="s">
        <v>410</v>
      </c>
      <c r="L63" s="1" t="s">
        <v>410</v>
      </c>
      <c r="M63" s="1" t="s">
        <v>410</v>
      </c>
      <c r="N63" s="1" t="s">
        <v>410</v>
      </c>
      <c r="O63" s="1" t="s">
        <v>410</v>
      </c>
      <c r="P63" s="1" t="s">
        <v>410</v>
      </c>
      <c r="Q63" s="1" t="s">
        <v>410</v>
      </c>
      <c r="R63" s="67">
        <f t="shared" si="0"/>
        <v>16</v>
      </c>
    </row>
    <row r="64" spans="1:18" ht="15.75">
      <c r="A64" s="52" t="s">
        <v>554</v>
      </c>
      <c r="B64" s="13">
        <f>' Education 1'!D185</f>
        <v>855</v>
      </c>
      <c r="C64" s="1" t="s">
        <v>410</v>
      </c>
      <c r="D64" s="1" t="s">
        <v>410</v>
      </c>
      <c r="E64" s="1">
        <f>'Agriculture 4'!D48</f>
        <v>2513</v>
      </c>
      <c r="F64" s="1" t="s">
        <v>410</v>
      </c>
      <c r="G64" s="1" t="s">
        <v>410</v>
      </c>
      <c r="H64" s="13">
        <f>'Health 7'!D145</f>
        <v>60</v>
      </c>
      <c r="I64" s="1" t="s">
        <v>410</v>
      </c>
      <c r="J64" s="1" t="s">
        <v>410</v>
      </c>
      <c r="K64" s="1" t="s">
        <v>410</v>
      </c>
      <c r="L64" s="1" t="s">
        <v>410</v>
      </c>
      <c r="M64" s="13">
        <f>'Transport 12 '!D125</f>
        <v>12</v>
      </c>
      <c r="N64" s="13">
        <f>'Social Development 13 '!D100</f>
        <v>24</v>
      </c>
      <c r="O64" s="1" t="s">
        <v>410</v>
      </c>
      <c r="P64" s="1" t="s">
        <v>410</v>
      </c>
      <c r="Q64" s="1" t="s">
        <v>410</v>
      </c>
      <c r="R64" s="67">
        <f t="shared" si="0"/>
        <v>3464</v>
      </c>
    </row>
    <row r="65" spans="1:18" ht="15.75">
      <c r="A65" s="52" t="s">
        <v>555</v>
      </c>
      <c r="B65" s="13">
        <f>' Education 1'!D186</f>
        <v>283</v>
      </c>
      <c r="C65" s="1" t="s">
        <v>410</v>
      </c>
      <c r="D65" s="1" t="s">
        <v>410</v>
      </c>
      <c r="E65" s="1" t="s">
        <v>410</v>
      </c>
      <c r="F65" s="1" t="s">
        <v>410</v>
      </c>
      <c r="G65" s="1" t="s">
        <v>410</v>
      </c>
      <c r="H65" s="13">
        <f>'Health 7'!D146</f>
        <v>326</v>
      </c>
      <c r="I65" s="1" t="s">
        <v>410</v>
      </c>
      <c r="J65" s="1" t="s">
        <v>410</v>
      </c>
      <c r="K65" s="1" t="s">
        <v>410</v>
      </c>
      <c r="L65" s="1" t="s">
        <v>410</v>
      </c>
      <c r="M65" s="13" t="s">
        <v>410</v>
      </c>
      <c r="N65" s="1" t="s">
        <v>410</v>
      </c>
      <c r="O65" s="1" t="s">
        <v>410</v>
      </c>
      <c r="P65" s="1" t="s">
        <v>410</v>
      </c>
      <c r="Q65" s="1" t="s">
        <v>410</v>
      </c>
      <c r="R65" s="67">
        <f t="shared" si="0"/>
        <v>609</v>
      </c>
    </row>
    <row r="66" spans="1:18" ht="15.75">
      <c r="A66" s="52" t="s">
        <v>556</v>
      </c>
      <c r="B66" s="13">
        <f>' Education 1'!D187</f>
        <v>11098</v>
      </c>
      <c r="C66" s="1">
        <f>'Office ot the premier2'!D15</f>
        <v>355</v>
      </c>
      <c r="D66" s="1">
        <f>'Legislature 3'!D9</f>
        <v>219</v>
      </c>
      <c r="E66" s="1" t="s">
        <v>410</v>
      </c>
      <c r="F66" s="1">
        <f>'Economic Development 5'!D18</f>
        <v>341</v>
      </c>
      <c r="G66" s="1">
        <f>'Provincial Treasury6'!D15</f>
        <v>391</v>
      </c>
      <c r="H66" s="13">
        <f>'Health 7'!D147</f>
        <v>17607</v>
      </c>
      <c r="I66" s="1">
        <f>'Human Settlement 8'!D26</f>
        <v>155</v>
      </c>
      <c r="J66" s="1">
        <f>'Community and Safety 9'!D15</f>
        <v>107</v>
      </c>
      <c r="K66" s="1" t="s">
        <v>410</v>
      </c>
      <c r="L66" s="13">
        <f>'Coorperative Gov 11'!D20</f>
        <v>1171</v>
      </c>
      <c r="M66" s="13">
        <f>'Transport 12 '!D126</f>
        <v>1596</v>
      </c>
      <c r="N66" s="13">
        <f>'Social Development 13 '!D101</f>
        <v>753</v>
      </c>
      <c r="O66" s="1">
        <f>'Public Works  14'!D45</f>
        <v>488</v>
      </c>
      <c r="P66" s="1">
        <f>'Art and Cultur e 15'!D16</f>
        <v>447</v>
      </c>
      <c r="Q66" s="1">
        <f>'Sport and Recreation 16'!D25</f>
        <v>55</v>
      </c>
      <c r="R66" s="67">
        <f t="shared" si="0"/>
        <v>34783</v>
      </c>
    </row>
    <row r="67" spans="1:18" ht="15.75">
      <c r="A67" s="52" t="s">
        <v>696</v>
      </c>
      <c r="B67" s="13"/>
      <c r="C67" s="1"/>
      <c r="D67" s="1"/>
      <c r="E67" s="1"/>
      <c r="F67" s="1"/>
      <c r="G67" s="1"/>
      <c r="H67" s="13"/>
      <c r="I67" s="1"/>
      <c r="J67" s="1" t="s">
        <v>410</v>
      </c>
      <c r="K67" s="1" t="s">
        <v>410</v>
      </c>
      <c r="L67" s="13">
        <f>'Coorperative Gov 11'!D21</f>
        <v>15</v>
      </c>
      <c r="M67" s="13" t="s">
        <v>410</v>
      </c>
      <c r="N67" s="13" t="s">
        <v>410</v>
      </c>
      <c r="O67" s="1" t="s">
        <v>410</v>
      </c>
      <c r="P67" s="1" t="s">
        <v>410</v>
      </c>
      <c r="Q67" s="1" t="s">
        <v>410</v>
      </c>
      <c r="R67" s="67">
        <f t="shared" si="0"/>
        <v>15</v>
      </c>
    </row>
    <row r="68" spans="1:18" ht="15.75">
      <c r="A68" s="52" t="s">
        <v>439</v>
      </c>
      <c r="B68" s="13">
        <f>' Education 1'!D188</f>
        <v>1626</v>
      </c>
      <c r="C68" s="1" t="s">
        <v>410</v>
      </c>
      <c r="D68" s="1" t="s">
        <v>410</v>
      </c>
      <c r="E68" s="1" t="s">
        <v>410</v>
      </c>
      <c r="F68" s="1" t="s">
        <v>410</v>
      </c>
      <c r="G68" s="1" t="s">
        <v>410</v>
      </c>
      <c r="H68" s="13">
        <f>'Health 7'!D148</f>
        <v>514</v>
      </c>
      <c r="I68" s="1">
        <f>'Human Settlement 8'!D27</f>
        <v>44</v>
      </c>
      <c r="J68" s="1" t="s">
        <v>410</v>
      </c>
      <c r="K68" s="1" t="s">
        <v>410</v>
      </c>
      <c r="L68" s="1" t="s">
        <v>410</v>
      </c>
      <c r="M68" s="13">
        <f>'Transport 12 '!D127</f>
        <v>196</v>
      </c>
      <c r="N68" s="13">
        <f>'Social Development 13 '!D102</f>
        <v>136</v>
      </c>
      <c r="O68" s="1" t="s">
        <v>410</v>
      </c>
      <c r="P68" s="1" t="s">
        <v>410</v>
      </c>
      <c r="Q68" s="1" t="s">
        <v>410</v>
      </c>
      <c r="R68" s="67">
        <f t="shared" ref="R68:R97" si="1">SUM(B68:Q68)</f>
        <v>2516</v>
      </c>
    </row>
    <row r="69" spans="1:18" ht="15.75">
      <c r="A69" s="52" t="s">
        <v>557</v>
      </c>
      <c r="B69" s="13">
        <f>' Education 1'!D189</f>
        <v>1759</v>
      </c>
      <c r="C69" s="1" t="s">
        <v>410</v>
      </c>
      <c r="D69" s="1" t="s">
        <v>410</v>
      </c>
      <c r="E69" s="1" t="s">
        <v>410</v>
      </c>
      <c r="F69" s="1" t="s">
        <v>410</v>
      </c>
      <c r="G69" s="1" t="s">
        <v>410</v>
      </c>
      <c r="H69" s="13">
        <f>'Health 7'!D149</f>
        <v>38</v>
      </c>
      <c r="I69" s="1" t="s">
        <v>410</v>
      </c>
      <c r="J69" s="1" t="s">
        <v>410</v>
      </c>
      <c r="K69" s="1" t="s">
        <v>410</v>
      </c>
      <c r="L69" s="1" t="s">
        <v>410</v>
      </c>
      <c r="M69" s="13" t="s">
        <v>410</v>
      </c>
      <c r="N69" s="1" t="s">
        <v>410</v>
      </c>
      <c r="O69" s="1" t="s">
        <v>410</v>
      </c>
      <c r="P69" s="1" t="s">
        <v>410</v>
      </c>
      <c r="Q69" s="1" t="s">
        <v>410</v>
      </c>
      <c r="R69" s="67">
        <f t="shared" si="1"/>
        <v>1797</v>
      </c>
    </row>
    <row r="70" spans="1:18" ht="15.75">
      <c r="A70" s="52" t="s">
        <v>558</v>
      </c>
      <c r="B70" s="13">
        <f>' Education 1'!D190</f>
        <v>983</v>
      </c>
      <c r="C70" s="1" t="s">
        <v>410</v>
      </c>
      <c r="D70" s="1" t="s">
        <v>410</v>
      </c>
      <c r="E70" s="1">
        <f>'Agriculture 4'!D49</f>
        <v>1</v>
      </c>
      <c r="F70" s="1" t="s">
        <v>410</v>
      </c>
      <c r="G70" s="1" t="s">
        <v>410</v>
      </c>
      <c r="H70" s="13">
        <f>'Health 7'!D150</f>
        <v>147</v>
      </c>
      <c r="I70" s="1" t="s">
        <v>410</v>
      </c>
      <c r="J70" s="1" t="s">
        <v>410</v>
      </c>
      <c r="K70" s="1" t="s">
        <v>410</v>
      </c>
      <c r="L70" s="1" t="s">
        <v>410</v>
      </c>
      <c r="M70" s="1" t="s">
        <v>410</v>
      </c>
      <c r="N70" s="1" t="s">
        <v>410</v>
      </c>
      <c r="O70" s="1" t="s">
        <v>410</v>
      </c>
      <c r="P70" s="1" t="s">
        <v>410</v>
      </c>
      <c r="Q70" s="1" t="s">
        <v>410</v>
      </c>
      <c r="R70" s="67">
        <f t="shared" si="1"/>
        <v>1131</v>
      </c>
    </row>
    <row r="71" spans="1:18" ht="15.75">
      <c r="A71" s="52" t="s">
        <v>620</v>
      </c>
      <c r="B71" s="13" t="s">
        <v>410</v>
      </c>
      <c r="C71" s="1" t="s">
        <v>410</v>
      </c>
      <c r="D71" s="1" t="s">
        <v>410</v>
      </c>
      <c r="E71" s="1" t="s">
        <v>410</v>
      </c>
      <c r="F71" s="1" t="s">
        <v>410</v>
      </c>
      <c r="G71" s="1" t="s">
        <v>410</v>
      </c>
      <c r="H71" s="13">
        <f>'Health 7'!D151</f>
        <v>3</v>
      </c>
      <c r="I71" s="1" t="s">
        <v>410</v>
      </c>
      <c r="J71" s="1" t="s">
        <v>410</v>
      </c>
      <c r="K71" s="1" t="s">
        <v>410</v>
      </c>
      <c r="L71" s="1" t="s">
        <v>410</v>
      </c>
      <c r="M71" s="1" t="s">
        <v>410</v>
      </c>
      <c r="N71" s="1" t="s">
        <v>410</v>
      </c>
      <c r="O71" s="1" t="s">
        <v>410</v>
      </c>
      <c r="P71" s="1" t="s">
        <v>410</v>
      </c>
      <c r="Q71" s="1" t="s">
        <v>410</v>
      </c>
      <c r="R71" s="67">
        <f t="shared" si="1"/>
        <v>3</v>
      </c>
    </row>
    <row r="72" spans="1:18" ht="15.75">
      <c r="A72" s="52" t="s">
        <v>560</v>
      </c>
      <c r="B72" s="13">
        <f>' Education 1'!D191</f>
        <v>4334</v>
      </c>
      <c r="C72" s="1" t="s">
        <v>410</v>
      </c>
      <c r="D72" s="1" t="s">
        <v>410</v>
      </c>
      <c r="E72" s="1">
        <f>'Agriculture 4'!D50</f>
        <v>94</v>
      </c>
      <c r="F72" s="1" t="s">
        <v>410</v>
      </c>
      <c r="G72" s="1" t="s">
        <v>410</v>
      </c>
      <c r="H72" s="13">
        <f>'Health 7'!D152</f>
        <v>2537</v>
      </c>
      <c r="I72" s="1" t="s">
        <v>410</v>
      </c>
      <c r="J72" s="1" t="s">
        <v>410</v>
      </c>
      <c r="K72" s="1" t="s">
        <v>410</v>
      </c>
      <c r="L72" s="1" t="s">
        <v>410</v>
      </c>
      <c r="M72" s="13">
        <f>'Transport 12 '!D128</f>
        <v>258</v>
      </c>
      <c r="N72" s="13">
        <f>'Social Development 13 '!D103</f>
        <v>95</v>
      </c>
      <c r="O72" s="1">
        <f>'Public Works  14'!D46</f>
        <v>75</v>
      </c>
      <c r="P72" s="1" t="s">
        <v>410</v>
      </c>
      <c r="Q72" s="1">
        <f>'Sport and Recreation 16'!D26</f>
        <v>7</v>
      </c>
      <c r="R72" s="67">
        <f t="shared" si="1"/>
        <v>7400</v>
      </c>
    </row>
    <row r="73" spans="1:18" ht="15.75">
      <c r="A73" s="52" t="s">
        <v>496</v>
      </c>
      <c r="B73" s="13">
        <f>' Education 1'!D192</f>
        <v>335</v>
      </c>
      <c r="C73" s="1" t="s">
        <v>410</v>
      </c>
      <c r="D73" s="1" t="s">
        <v>410</v>
      </c>
      <c r="E73" s="1">
        <f>'Agriculture 4'!D51</f>
        <v>44</v>
      </c>
      <c r="F73" s="1" t="s">
        <v>410</v>
      </c>
      <c r="G73" s="1" t="s">
        <v>410</v>
      </c>
      <c r="H73" s="13">
        <f>'Health 7'!D153</f>
        <v>28</v>
      </c>
      <c r="I73" s="1" t="s">
        <v>410</v>
      </c>
      <c r="J73" s="1" t="s">
        <v>410</v>
      </c>
      <c r="K73" s="1" t="s">
        <v>410</v>
      </c>
      <c r="L73" s="1" t="s">
        <v>410</v>
      </c>
      <c r="M73" s="13">
        <f>'Transport 12 '!D129</f>
        <v>2</v>
      </c>
      <c r="N73" s="13">
        <f>'Social Development 13 '!D104</f>
        <v>16</v>
      </c>
      <c r="O73" s="1" t="s">
        <v>410</v>
      </c>
      <c r="P73" s="1" t="s">
        <v>410</v>
      </c>
      <c r="Q73" s="1" t="s">
        <v>410</v>
      </c>
      <c r="R73" s="67">
        <f t="shared" si="1"/>
        <v>425</v>
      </c>
    </row>
    <row r="74" spans="1:18" ht="15.75">
      <c r="A74" s="52" t="s">
        <v>699</v>
      </c>
      <c r="B74" s="13" t="s">
        <v>410</v>
      </c>
      <c r="C74" s="13" t="s">
        <v>410</v>
      </c>
      <c r="D74" s="13" t="s">
        <v>410</v>
      </c>
      <c r="E74" s="13" t="s">
        <v>410</v>
      </c>
      <c r="F74" s="13" t="s">
        <v>410</v>
      </c>
      <c r="G74" s="13" t="s">
        <v>410</v>
      </c>
      <c r="H74" s="13" t="s">
        <v>410</v>
      </c>
      <c r="I74" s="13" t="s">
        <v>410</v>
      </c>
      <c r="J74" s="13" t="s">
        <v>410</v>
      </c>
      <c r="K74" s="13" t="s">
        <v>410</v>
      </c>
      <c r="L74" s="13" t="s">
        <v>410</v>
      </c>
      <c r="M74" s="13">
        <f>'Transport 12 '!D130</f>
        <v>2</v>
      </c>
      <c r="N74" s="1" t="s">
        <v>410</v>
      </c>
      <c r="O74" s="1" t="s">
        <v>410</v>
      </c>
      <c r="P74" s="1" t="s">
        <v>410</v>
      </c>
      <c r="Q74" s="1" t="s">
        <v>410</v>
      </c>
      <c r="R74" s="67">
        <f t="shared" si="1"/>
        <v>2</v>
      </c>
    </row>
    <row r="75" spans="1:18" ht="15.75">
      <c r="A75" s="52" t="s">
        <v>700</v>
      </c>
      <c r="B75" s="13" t="s">
        <v>410</v>
      </c>
      <c r="C75" s="13" t="s">
        <v>410</v>
      </c>
      <c r="D75" s="13" t="s">
        <v>410</v>
      </c>
      <c r="E75" s="13" t="s">
        <v>410</v>
      </c>
      <c r="F75" s="13" t="s">
        <v>410</v>
      </c>
      <c r="G75" s="13" t="s">
        <v>410</v>
      </c>
      <c r="H75" s="13" t="s">
        <v>410</v>
      </c>
      <c r="I75" s="13" t="s">
        <v>410</v>
      </c>
      <c r="J75" s="13" t="s">
        <v>410</v>
      </c>
      <c r="K75" s="13" t="s">
        <v>410</v>
      </c>
      <c r="L75" s="13" t="s">
        <v>410</v>
      </c>
      <c r="M75" s="13">
        <f>'Transport 12 '!D131</f>
        <v>27</v>
      </c>
      <c r="N75" s="1" t="s">
        <v>410</v>
      </c>
      <c r="O75" s="1" t="s">
        <v>410</v>
      </c>
      <c r="P75" s="1" t="s">
        <v>410</v>
      </c>
      <c r="Q75" s="1" t="s">
        <v>410</v>
      </c>
      <c r="R75" s="67">
        <f t="shared" si="1"/>
        <v>27</v>
      </c>
    </row>
    <row r="76" spans="1:18" ht="15.75">
      <c r="A76" s="52" t="s">
        <v>432</v>
      </c>
      <c r="B76" s="13" t="s">
        <v>410</v>
      </c>
      <c r="C76" s="1" t="s">
        <v>410</v>
      </c>
      <c r="D76" s="1" t="s">
        <v>410</v>
      </c>
      <c r="E76" s="1">
        <f>'Agriculture 4'!D52</f>
        <v>5</v>
      </c>
      <c r="F76" s="1" t="s">
        <v>410</v>
      </c>
      <c r="G76" s="1" t="s">
        <v>410</v>
      </c>
      <c r="H76" s="1" t="s">
        <v>410</v>
      </c>
      <c r="I76" s="1" t="s">
        <v>410</v>
      </c>
      <c r="J76" s="1" t="s">
        <v>410</v>
      </c>
      <c r="K76" s="1" t="s">
        <v>410</v>
      </c>
      <c r="L76" s="1" t="s">
        <v>410</v>
      </c>
      <c r="M76" s="1" t="s">
        <v>410</v>
      </c>
      <c r="N76" s="1" t="s">
        <v>410</v>
      </c>
      <c r="O76" s="1" t="s">
        <v>410</v>
      </c>
      <c r="P76" s="1" t="s">
        <v>410</v>
      </c>
      <c r="Q76" s="1" t="s">
        <v>410</v>
      </c>
      <c r="R76" s="67">
        <f t="shared" si="1"/>
        <v>5</v>
      </c>
    </row>
    <row r="77" spans="1:18" ht="15.75">
      <c r="A77" s="52" t="s">
        <v>562</v>
      </c>
      <c r="B77" s="13">
        <f>' Education 1'!D193</f>
        <v>102</v>
      </c>
      <c r="C77" s="1" t="s">
        <v>410</v>
      </c>
      <c r="D77" s="1" t="s">
        <v>410</v>
      </c>
      <c r="E77" s="1" t="s">
        <v>410</v>
      </c>
      <c r="F77" s="1" t="s">
        <v>410</v>
      </c>
      <c r="G77" s="1" t="s">
        <v>410</v>
      </c>
      <c r="H77" s="1" t="s">
        <v>410</v>
      </c>
      <c r="I77" s="1" t="s">
        <v>410</v>
      </c>
      <c r="J77" s="1" t="s">
        <v>410</v>
      </c>
      <c r="K77" s="1" t="s">
        <v>410</v>
      </c>
      <c r="L77" s="1" t="s">
        <v>410</v>
      </c>
      <c r="M77" s="1" t="s">
        <v>410</v>
      </c>
      <c r="N77" s="1" t="s">
        <v>410</v>
      </c>
      <c r="O77" s="1" t="s">
        <v>410</v>
      </c>
      <c r="P77" s="1" t="s">
        <v>410</v>
      </c>
      <c r="Q77" s="1" t="s">
        <v>410</v>
      </c>
      <c r="R77" s="67">
        <f t="shared" si="1"/>
        <v>102</v>
      </c>
    </row>
    <row r="78" spans="1:18" ht="15.75">
      <c r="A78" s="52" t="s">
        <v>564</v>
      </c>
      <c r="B78" s="13">
        <f>' Education 1'!D194</f>
        <v>14</v>
      </c>
      <c r="C78" s="1" t="s">
        <v>410</v>
      </c>
      <c r="D78" s="1" t="s">
        <v>410</v>
      </c>
      <c r="E78" s="1" t="s">
        <v>410</v>
      </c>
      <c r="F78" s="1" t="s">
        <v>410</v>
      </c>
      <c r="G78" s="1" t="s">
        <v>410</v>
      </c>
      <c r="H78" s="1" t="s">
        <v>410</v>
      </c>
      <c r="I78" s="1" t="s">
        <v>410</v>
      </c>
      <c r="J78" s="1" t="s">
        <v>410</v>
      </c>
      <c r="K78" s="1" t="s">
        <v>410</v>
      </c>
      <c r="L78" s="1" t="s">
        <v>410</v>
      </c>
      <c r="M78" s="1" t="s">
        <v>410</v>
      </c>
      <c r="N78" s="1" t="s">
        <v>410</v>
      </c>
      <c r="O78" s="1" t="s">
        <v>410</v>
      </c>
      <c r="P78" s="1" t="s">
        <v>410</v>
      </c>
      <c r="Q78" s="1" t="s">
        <v>410</v>
      </c>
      <c r="R78" s="67">
        <f t="shared" si="1"/>
        <v>14</v>
      </c>
    </row>
    <row r="79" spans="1:18" ht="15.75">
      <c r="A79" s="52" t="s">
        <v>497</v>
      </c>
      <c r="B79" s="13">
        <f>' Education 1'!D195</f>
        <v>4708</v>
      </c>
      <c r="C79" s="1" t="s">
        <v>410</v>
      </c>
      <c r="D79" s="1" t="s">
        <v>410</v>
      </c>
      <c r="E79" s="1" t="s">
        <v>410</v>
      </c>
      <c r="F79" s="1" t="s">
        <v>410</v>
      </c>
      <c r="G79" s="1" t="s">
        <v>410</v>
      </c>
      <c r="H79" s="13">
        <f>'Health 7'!D154</f>
        <v>1498</v>
      </c>
      <c r="I79" s="1" t="s">
        <v>410</v>
      </c>
      <c r="J79" s="1" t="s">
        <v>410</v>
      </c>
      <c r="K79" s="1" t="s">
        <v>410</v>
      </c>
      <c r="L79" s="1" t="s">
        <v>410</v>
      </c>
      <c r="M79" s="13">
        <f>'Transport 12 '!D132</f>
        <v>79</v>
      </c>
      <c r="N79" s="13">
        <f>'Social Development 13 '!D105</f>
        <v>29</v>
      </c>
      <c r="O79" s="1">
        <f>'Public Works  14'!D47</f>
        <v>54</v>
      </c>
      <c r="P79" s="1" t="s">
        <v>410</v>
      </c>
      <c r="Q79" s="1" t="s">
        <v>410</v>
      </c>
      <c r="R79" s="67">
        <f t="shared" si="1"/>
        <v>6368</v>
      </c>
    </row>
    <row r="80" spans="1:18" ht="15.75">
      <c r="A80" s="52" t="s">
        <v>499</v>
      </c>
      <c r="B80" s="13">
        <f>' Education 1'!D196</f>
        <v>2566</v>
      </c>
      <c r="C80" s="1" t="s">
        <v>410</v>
      </c>
      <c r="D80" s="1" t="s">
        <v>410</v>
      </c>
      <c r="E80" s="1" t="s">
        <v>410</v>
      </c>
      <c r="F80" s="1" t="s">
        <v>410</v>
      </c>
      <c r="G80" s="1" t="s">
        <v>410</v>
      </c>
      <c r="H80" s="1" t="s">
        <v>410</v>
      </c>
      <c r="I80" s="1" t="s">
        <v>410</v>
      </c>
      <c r="J80" s="1" t="s">
        <v>410</v>
      </c>
      <c r="K80" s="1" t="s">
        <v>410</v>
      </c>
      <c r="L80" s="1" t="s">
        <v>410</v>
      </c>
      <c r="M80" s="13" t="s">
        <v>410</v>
      </c>
      <c r="N80" s="13">
        <f>'Social Development 13 '!D106</f>
        <v>44</v>
      </c>
      <c r="O80" s="1" t="s">
        <v>410</v>
      </c>
      <c r="P80" s="1" t="s">
        <v>410</v>
      </c>
      <c r="Q80" s="1" t="s">
        <v>410</v>
      </c>
      <c r="R80" s="67">
        <f t="shared" si="1"/>
        <v>2610</v>
      </c>
    </row>
    <row r="81" spans="1:18" ht="15.75">
      <c r="A81" s="52" t="s">
        <v>440</v>
      </c>
      <c r="B81" s="13">
        <f>' Education 1'!D197</f>
        <v>3774</v>
      </c>
      <c r="C81" s="1" t="s">
        <v>410</v>
      </c>
      <c r="D81" s="1" t="s">
        <v>410</v>
      </c>
      <c r="E81" s="1" t="s">
        <v>410</v>
      </c>
      <c r="F81" s="1" t="s">
        <v>410</v>
      </c>
      <c r="G81" s="1" t="s">
        <v>410</v>
      </c>
      <c r="H81" s="13">
        <f>'Health 7'!D155</f>
        <v>78</v>
      </c>
      <c r="I81" s="1">
        <f>'Human Settlement 8'!D28</f>
        <v>20</v>
      </c>
      <c r="J81" s="1" t="s">
        <v>410</v>
      </c>
      <c r="K81" s="1" t="s">
        <v>410</v>
      </c>
      <c r="L81" s="1" t="s">
        <v>410</v>
      </c>
      <c r="M81" s="1" t="s">
        <v>410</v>
      </c>
      <c r="N81" s="13">
        <f>'Social Development 13 '!D107</f>
        <v>81</v>
      </c>
      <c r="O81" s="1" t="s">
        <v>410</v>
      </c>
      <c r="P81" s="1" t="s">
        <v>410</v>
      </c>
      <c r="Q81" s="1" t="s">
        <v>410</v>
      </c>
      <c r="R81" s="67">
        <f t="shared" si="1"/>
        <v>3953</v>
      </c>
    </row>
    <row r="82" spans="1:18" ht="15.75">
      <c r="A82" s="52" t="s">
        <v>501</v>
      </c>
      <c r="B82" s="13">
        <f>' Education 1'!D198</f>
        <v>508</v>
      </c>
      <c r="C82" s="1" t="s">
        <v>410</v>
      </c>
      <c r="D82" s="1" t="s">
        <v>410</v>
      </c>
      <c r="E82" s="1" t="s">
        <v>410</v>
      </c>
      <c r="F82" s="1" t="s">
        <v>410</v>
      </c>
      <c r="G82" s="1" t="s">
        <v>410</v>
      </c>
      <c r="H82" s="13">
        <f>'Health 7'!D156</f>
        <v>499</v>
      </c>
      <c r="I82" s="1" t="s">
        <v>410</v>
      </c>
      <c r="J82" s="1" t="s">
        <v>410</v>
      </c>
      <c r="K82" s="1" t="s">
        <v>410</v>
      </c>
      <c r="L82" s="1" t="s">
        <v>410</v>
      </c>
      <c r="M82" s="13">
        <f>'Transport 12 '!D133</f>
        <v>84</v>
      </c>
      <c r="N82" s="13">
        <f>'Social Development 13 '!D108</f>
        <v>21</v>
      </c>
      <c r="O82" s="1" t="s">
        <v>410</v>
      </c>
      <c r="P82" s="1" t="s">
        <v>410</v>
      </c>
      <c r="Q82" s="1" t="s">
        <v>410</v>
      </c>
      <c r="R82" s="67">
        <f t="shared" si="1"/>
        <v>1112</v>
      </c>
    </row>
    <row r="83" spans="1:18" ht="15.75">
      <c r="A83" s="52" t="s">
        <v>566</v>
      </c>
      <c r="B83" s="13">
        <f>' Education 1'!D199</f>
        <v>2220</v>
      </c>
      <c r="C83" s="1" t="s">
        <v>410</v>
      </c>
      <c r="D83" s="1" t="s">
        <v>410</v>
      </c>
      <c r="E83" s="1" t="s">
        <v>410</v>
      </c>
      <c r="F83" s="1" t="s">
        <v>410</v>
      </c>
      <c r="G83" s="1" t="s">
        <v>410</v>
      </c>
      <c r="H83" s="13">
        <f>'Health 7'!D157</f>
        <v>807</v>
      </c>
      <c r="I83" s="1" t="s">
        <v>410</v>
      </c>
      <c r="J83" s="1" t="s">
        <v>410</v>
      </c>
      <c r="K83" s="1" t="s">
        <v>410</v>
      </c>
      <c r="L83" s="1" t="s">
        <v>410</v>
      </c>
      <c r="M83" s="13">
        <f>'Transport 12 '!D134</f>
        <v>60</v>
      </c>
      <c r="N83" s="13">
        <f>'Social Development 13 '!D109</f>
        <v>25</v>
      </c>
      <c r="O83" s="1" t="s">
        <v>410</v>
      </c>
      <c r="P83" s="1" t="s">
        <v>410</v>
      </c>
      <c r="Q83" s="1" t="s">
        <v>410</v>
      </c>
      <c r="R83" s="67">
        <f t="shared" si="1"/>
        <v>3112</v>
      </c>
    </row>
    <row r="84" spans="1:18" ht="15.75">
      <c r="A84" s="52" t="s">
        <v>504</v>
      </c>
      <c r="B84" s="13">
        <f>' Education 1'!D200</f>
        <v>2751</v>
      </c>
      <c r="C84" s="1" t="s">
        <v>410</v>
      </c>
      <c r="D84" s="1" t="s">
        <v>410</v>
      </c>
      <c r="E84" s="1">
        <f>'Agriculture 4'!D53</f>
        <v>67</v>
      </c>
      <c r="F84" s="1" t="s">
        <v>410</v>
      </c>
      <c r="G84" s="1" t="s">
        <v>410</v>
      </c>
      <c r="H84" s="13">
        <f>'Health 7'!D158</f>
        <v>751</v>
      </c>
      <c r="I84" s="1" t="s">
        <v>410</v>
      </c>
      <c r="J84" s="1" t="s">
        <v>410</v>
      </c>
      <c r="K84" s="1" t="s">
        <v>410</v>
      </c>
      <c r="L84" s="1" t="s">
        <v>410</v>
      </c>
      <c r="M84" s="13">
        <f>'Transport 12 '!D135</f>
        <v>59</v>
      </c>
      <c r="N84" s="13">
        <f>'Social Development 13 '!D110</f>
        <v>20</v>
      </c>
      <c r="O84" s="1" t="s">
        <v>410</v>
      </c>
      <c r="P84" s="1" t="s">
        <v>410</v>
      </c>
      <c r="Q84" s="1" t="s">
        <v>410</v>
      </c>
      <c r="R84" s="67">
        <f t="shared" si="1"/>
        <v>3648</v>
      </c>
    </row>
    <row r="85" spans="1:18" ht="15.75">
      <c r="A85" s="52" t="s">
        <v>505</v>
      </c>
      <c r="B85" s="13">
        <f>' Education 1'!D201</f>
        <v>81</v>
      </c>
      <c r="C85" s="1" t="s">
        <v>410</v>
      </c>
      <c r="D85" s="1" t="s">
        <v>410</v>
      </c>
      <c r="E85" s="1" t="s">
        <v>410</v>
      </c>
      <c r="F85" s="1" t="s">
        <v>410</v>
      </c>
      <c r="G85" s="1" t="s">
        <v>410</v>
      </c>
      <c r="H85" s="13">
        <f>'Health 7'!D159</f>
        <v>26</v>
      </c>
      <c r="I85" s="1" t="s">
        <v>410</v>
      </c>
      <c r="J85" s="1" t="s">
        <v>410</v>
      </c>
      <c r="K85" s="1" t="s">
        <v>410</v>
      </c>
      <c r="L85" s="1" t="s">
        <v>410</v>
      </c>
      <c r="M85" s="13">
        <f>'Transport 12 '!D136</f>
        <v>35</v>
      </c>
      <c r="N85" s="13">
        <f>'Social Development 13 '!D111</f>
        <v>14</v>
      </c>
      <c r="O85" s="1" t="s">
        <v>410</v>
      </c>
      <c r="P85" s="1" t="s">
        <v>410</v>
      </c>
      <c r="Q85" s="1" t="s">
        <v>410</v>
      </c>
      <c r="R85" s="67">
        <f t="shared" si="1"/>
        <v>156</v>
      </c>
    </row>
    <row r="86" spans="1:18" ht="15.75">
      <c r="A86" s="52" t="s">
        <v>567</v>
      </c>
      <c r="B86" s="13">
        <f>' Education 1'!D202</f>
        <v>281</v>
      </c>
      <c r="C86" s="1" t="s">
        <v>410</v>
      </c>
      <c r="D86" s="1" t="s">
        <v>410</v>
      </c>
      <c r="E86" s="1" t="s">
        <v>410</v>
      </c>
      <c r="F86" s="1" t="s">
        <v>410</v>
      </c>
      <c r="G86" s="1" t="s">
        <v>410</v>
      </c>
      <c r="H86" s="13">
        <f>'Health 7'!D160</f>
        <v>174</v>
      </c>
      <c r="I86" s="1" t="s">
        <v>410</v>
      </c>
      <c r="J86" s="1" t="s">
        <v>410</v>
      </c>
      <c r="K86" s="1" t="s">
        <v>410</v>
      </c>
      <c r="L86" s="1" t="s">
        <v>410</v>
      </c>
      <c r="M86" s="13">
        <f>'Transport 12 '!D137</f>
        <v>24</v>
      </c>
      <c r="N86" s="13">
        <f>'Social Development 13 '!D112</f>
        <v>20</v>
      </c>
      <c r="O86" s="1" t="s">
        <v>410</v>
      </c>
      <c r="P86" s="1" t="s">
        <v>410</v>
      </c>
      <c r="Q86" s="1" t="s">
        <v>410</v>
      </c>
      <c r="R86" s="67">
        <f t="shared" si="1"/>
        <v>499</v>
      </c>
    </row>
    <row r="87" spans="1:18" ht="15.75">
      <c r="A87" s="52" t="s">
        <v>568</v>
      </c>
      <c r="B87" s="13">
        <f>' Education 1'!D203</f>
        <v>30</v>
      </c>
      <c r="C87" s="1" t="s">
        <v>410</v>
      </c>
      <c r="D87" s="1" t="s">
        <v>410</v>
      </c>
      <c r="E87" s="1" t="s">
        <v>410</v>
      </c>
      <c r="F87" s="1" t="s">
        <v>410</v>
      </c>
      <c r="G87" s="1" t="s">
        <v>410</v>
      </c>
      <c r="H87" s="1" t="s">
        <v>410</v>
      </c>
      <c r="I87" s="1" t="s">
        <v>410</v>
      </c>
      <c r="J87" s="1" t="s">
        <v>410</v>
      </c>
      <c r="K87" s="1" t="s">
        <v>410</v>
      </c>
      <c r="L87" s="1" t="s">
        <v>410</v>
      </c>
      <c r="M87" s="1" t="s">
        <v>410</v>
      </c>
      <c r="N87" s="1" t="s">
        <v>410</v>
      </c>
      <c r="O87" s="1" t="s">
        <v>410</v>
      </c>
      <c r="P87" s="1" t="s">
        <v>410</v>
      </c>
      <c r="Q87" s="1" t="s">
        <v>410</v>
      </c>
      <c r="R87" s="67">
        <f t="shared" si="1"/>
        <v>30</v>
      </c>
    </row>
    <row r="88" spans="1:18" ht="15.75">
      <c r="A88" s="52" t="s">
        <v>570</v>
      </c>
      <c r="B88" s="13">
        <f>' Education 1'!D204</f>
        <v>10</v>
      </c>
      <c r="C88" s="1" t="s">
        <v>410</v>
      </c>
      <c r="D88" s="1" t="s">
        <v>410</v>
      </c>
      <c r="E88" s="1" t="s">
        <v>410</v>
      </c>
      <c r="F88" s="1" t="s">
        <v>410</v>
      </c>
      <c r="G88" s="1" t="s">
        <v>410</v>
      </c>
      <c r="H88" s="13">
        <f>'Health 7'!D161</f>
        <v>6</v>
      </c>
      <c r="I88" s="1" t="s">
        <v>410</v>
      </c>
      <c r="J88" s="1" t="s">
        <v>410</v>
      </c>
      <c r="K88" s="1" t="s">
        <v>410</v>
      </c>
      <c r="L88" s="1" t="s">
        <v>410</v>
      </c>
      <c r="M88" s="1" t="s">
        <v>410</v>
      </c>
      <c r="N88" s="1" t="s">
        <v>410</v>
      </c>
      <c r="O88" s="1" t="s">
        <v>410</v>
      </c>
      <c r="P88" s="1" t="s">
        <v>410</v>
      </c>
      <c r="Q88" s="1" t="s">
        <v>410</v>
      </c>
      <c r="R88" s="67">
        <f t="shared" si="1"/>
        <v>16</v>
      </c>
    </row>
    <row r="89" spans="1:18" ht="15.75">
      <c r="A89" s="52" t="s">
        <v>572</v>
      </c>
      <c r="B89" s="13">
        <f>' Education 1'!D205</f>
        <v>24</v>
      </c>
      <c r="C89" s="1" t="s">
        <v>410</v>
      </c>
      <c r="D89" s="1" t="s">
        <v>410</v>
      </c>
      <c r="E89" s="1" t="s">
        <v>410</v>
      </c>
      <c r="F89" s="1" t="s">
        <v>410</v>
      </c>
      <c r="G89" s="1" t="s">
        <v>410</v>
      </c>
      <c r="H89" s="1"/>
      <c r="I89" s="1" t="s">
        <v>410</v>
      </c>
      <c r="J89" s="1" t="s">
        <v>410</v>
      </c>
      <c r="K89" s="1" t="s">
        <v>410</v>
      </c>
      <c r="L89" s="1" t="s">
        <v>410</v>
      </c>
      <c r="M89" s="1" t="s">
        <v>410</v>
      </c>
      <c r="N89" s="1" t="s">
        <v>410</v>
      </c>
      <c r="O89" s="1" t="s">
        <v>410</v>
      </c>
      <c r="P89" s="1" t="s">
        <v>410</v>
      </c>
      <c r="Q89" s="1" t="s">
        <v>410</v>
      </c>
      <c r="R89" s="67">
        <f t="shared" si="1"/>
        <v>24</v>
      </c>
    </row>
    <row r="90" spans="1:18" ht="15.75">
      <c r="A90" s="52" t="s">
        <v>508</v>
      </c>
      <c r="B90" s="13">
        <f>' Education 1'!D206</f>
        <v>2774</v>
      </c>
      <c r="C90" s="1" t="s">
        <v>410</v>
      </c>
      <c r="D90" s="1" t="s">
        <v>410</v>
      </c>
      <c r="E90" s="1" t="s">
        <v>410</v>
      </c>
      <c r="F90" s="1" t="s">
        <v>410</v>
      </c>
      <c r="G90" s="1" t="s">
        <v>410</v>
      </c>
      <c r="H90" s="13">
        <f>'Health 7'!D162</f>
        <v>686</v>
      </c>
      <c r="I90" s="1" t="s">
        <v>410</v>
      </c>
      <c r="J90" s="1" t="s">
        <v>410</v>
      </c>
      <c r="K90" s="1" t="s">
        <v>410</v>
      </c>
      <c r="L90" s="1" t="s">
        <v>410</v>
      </c>
      <c r="M90" s="13">
        <f>'Transport 12 '!D138</f>
        <v>168</v>
      </c>
      <c r="N90" s="13">
        <f>'Social Development 13 '!D113</f>
        <v>49</v>
      </c>
      <c r="O90" s="1">
        <f>'Public Works  14'!D48</f>
        <v>39</v>
      </c>
      <c r="P90" s="1" t="s">
        <v>410</v>
      </c>
      <c r="Q90" s="1" t="s">
        <v>410</v>
      </c>
      <c r="R90" s="67">
        <f t="shared" si="1"/>
        <v>3716</v>
      </c>
    </row>
    <row r="91" spans="1:18" ht="15.75">
      <c r="A91" s="52" t="s">
        <v>574</v>
      </c>
      <c r="B91" s="13">
        <f>' Education 1'!D207</f>
        <v>59</v>
      </c>
      <c r="C91" s="1" t="s">
        <v>410</v>
      </c>
      <c r="D91" s="1" t="s">
        <v>410</v>
      </c>
      <c r="E91" s="1" t="s">
        <v>410</v>
      </c>
      <c r="F91" s="1" t="s">
        <v>410</v>
      </c>
      <c r="G91" s="1" t="s">
        <v>410</v>
      </c>
      <c r="H91" s="1" t="s">
        <v>410</v>
      </c>
      <c r="I91" s="1" t="s">
        <v>410</v>
      </c>
      <c r="J91" s="1" t="s">
        <v>410</v>
      </c>
      <c r="K91" s="1" t="s">
        <v>410</v>
      </c>
      <c r="L91" s="1" t="s">
        <v>410</v>
      </c>
      <c r="M91" s="1" t="s">
        <v>410</v>
      </c>
      <c r="N91" s="1" t="s">
        <v>410</v>
      </c>
      <c r="O91" s="1" t="s">
        <v>410</v>
      </c>
      <c r="P91" s="1" t="s">
        <v>410</v>
      </c>
      <c r="Q91" s="1" t="s">
        <v>410</v>
      </c>
      <c r="R91" s="67">
        <f t="shared" si="1"/>
        <v>59</v>
      </c>
    </row>
    <row r="92" spans="1:18" ht="15.75">
      <c r="A92" s="52" t="s">
        <v>510</v>
      </c>
      <c r="B92" s="13">
        <f>' Education 1'!D208</f>
        <v>273</v>
      </c>
      <c r="C92" s="1" t="s">
        <v>410</v>
      </c>
      <c r="D92" s="1" t="s">
        <v>410</v>
      </c>
      <c r="E92" s="1" t="s">
        <v>410</v>
      </c>
      <c r="F92" s="1" t="s">
        <v>410</v>
      </c>
      <c r="G92" s="1" t="s">
        <v>410</v>
      </c>
      <c r="H92" s="1" t="s">
        <v>410</v>
      </c>
      <c r="I92" s="1" t="s">
        <v>410</v>
      </c>
      <c r="J92" s="1" t="s">
        <v>410</v>
      </c>
      <c r="K92" s="1" t="s">
        <v>410</v>
      </c>
      <c r="L92" s="1" t="s">
        <v>410</v>
      </c>
      <c r="M92" s="13">
        <f>'Transport 12 '!D139</f>
        <v>6</v>
      </c>
      <c r="N92" s="13">
        <f>'Social Development 13 '!D114</f>
        <v>16</v>
      </c>
      <c r="O92" s="1" t="s">
        <v>410</v>
      </c>
      <c r="P92" s="1" t="s">
        <v>410</v>
      </c>
      <c r="Q92" s="1" t="s">
        <v>410</v>
      </c>
      <c r="R92" s="67">
        <f t="shared" si="1"/>
        <v>295</v>
      </c>
    </row>
    <row r="93" spans="1:18" ht="15.75">
      <c r="A93" s="52" t="s">
        <v>628</v>
      </c>
      <c r="B93" s="13" t="s">
        <v>410</v>
      </c>
      <c r="C93" s="1" t="s">
        <v>410</v>
      </c>
      <c r="D93" s="1" t="s">
        <v>410</v>
      </c>
      <c r="E93" s="1" t="s">
        <v>410</v>
      </c>
      <c r="F93" s="1" t="s">
        <v>410</v>
      </c>
      <c r="G93" s="1" t="s">
        <v>410</v>
      </c>
      <c r="H93" s="13">
        <f>'Health 7'!D163</f>
        <v>1</v>
      </c>
      <c r="I93" s="1" t="s">
        <v>410</v>
      </c>
      <c r="J93" s="1" t="s">
        <v>410</v>
      </c>
      <c r="K93" s="1" t="s">
        <v>410</v>
      </c>
      <c r="L93" s="1" t="s">
        <v>410</v>
      </c>
      <c r="M93" s="1" t="s">
        <v>410</v>
      </c>
      <c r="N93" s="1" t="s">
        <v>410</v>
      </c>
      <c r="O93" s="1" t="s">
        <v>410</v>
      </c>
      <c r="P93" s="1" t="s">
        <v>410</v>
      </c>
      <c r="Q93" s="1" t="s">
        <v>410</v>
      </c>
      <c r="R93" s="67">
        <f t="shared" si="1"/>
        <v>1</v>
      </c>
    </row>
    <row r="94" spans="1:18" ht="15.75">
      <c r="A94" s="52" t="s">
        <v>577</v>
      </c>
      <c r="B94" s="13">
        <f>' Education 1'!D209</f>
        <v>23</v>
      </c>
      <c r="C94" s="1" t="s">
        <v>410</v>
      </c>
      <c r="D94" s="1" t="s">
        <v>410</v>
      </c>
      <c r="E94" s="1" t="s">
        <v>410</v>
      </c>
      <c r="F94" s="1" t="s">
        <v>410</v>
      </c>
      <c r="G94" s="1" t="s">
        <v>410</v>
      </c>
      <c r="H94" s="1" t="s">
        <v>410</v>
      </c>
      <c r="I94" s="1" t="s">
        <v>410</v>
      </c>
      <c r="J94" s="1" t="s">
        <v>410</v>
      </c>
      <c r="K94" s="1" t="s">
        <v>410</v>
      </c>
      <c r="L94" s="1" t="s">
        <v>410</v>
      </c>
      <c r="M94" s="1" t="s">
        <v>410</v>
      </c>
      <c r="N94" s="1" t="s">
        <v>410</v>
      </c>
      <c r="O94" s="1" t="s">
        <v>410</v>
      </c>
      <c r="P94" s="1" t="s">
        <v>410</v>
      </c>
      <c r="Q94" s="1" t="s">
        <v>410</v>
      </c>
      <c r="R94" s="67">
        <f t="shared" si="1"/>
        <v>23</v>
      </c>
    </row>
    <row r="95" spans="1:18" ht="15.75">
      <c r="A95" s="52" t="s">
        <v>579</v>
      </c>
      <c r="B95" s="13">
        <f>' Education 1'!D210</f>
        <v>23</v>
      </c>
      <c r="C95" s="1" t="s">
        <v>410</v>
      </c>
      <c r="D95" s="1" t="s">
        <v>410</v>
      </c>
      <c r="E95" s="1" t="s">
        <v>410</v>
      </c>
      <c r="F95" s="1" t="s">
        <v>410</v>
      </c>
      <c r="G95" s="1" t="s">
        <v>410</v>
      </c>
      <c r="H95" s="1" t="s">
        <v>410</v>
      </c>
      <c r="I95" s="1" t="s">
        <v>410</v>
      </c>
      <c r="J95" s="1" t="s">
        <v>410</v>
      </c>
      <c r="K95" s="1" t="s">
        <v>410</v>
      </c>
      <c r="L95" s="1" t="s">
        <v>410</v>
      </c>
      <c r="M95" s="1" t="s">
        <v>410</v>
      </c>
      <c r="N95" s="1" t="s">
        <v>410</v>
      </c>
      <c r="O95" s="1" t="s">
        <v>410</v>
      </c>
      <c r="P95" s="1" t="s">
        <v>410</v>
      </c>
      <c r="Q95" s="1" t="s">
        <v>410</v>
      </c>
      <c r="R95" s="67">
        <f t="shared" si="1"/>
        <v>23</v>
      </c>
    </row>
    <row r="96" spans="1:18" ht="15.75">
      <c r="A96" s="52" t="s">
        <v>581</v>
      </c>
      <c r="B96" s="13">
        <f>' Education 1'!D211</f>
        <v>25</v>
      </c>
      <c r="C96" s="1" t="s">
        <v>410</v>
      </c>
      <c r="D96" s="1" t="s">
        <v>410</v>
      </c>
      <c r="E96" s="1" t="s">
        <v>410</v>
      </c>
      <c r="F96" s="1" t="s">
        <v>410</v>
      </c>
      <c r="G96" s="1" t="s">
        <v>410</v>
      </c>
      <c r="H96" s="1" t="s">
        <v>410</v>
      </c>
      <c r="I96" s="1" t="s">
        <v>410</v>
      </c>
      <c r="J96" s="1" t="s">
        <v>410</v>
      </c>
      <c r="K96" s="1" t="s">
        <v>410</v>
      </c>
      <c r="L96" s="1" t="s">
        <v>410</v>
      </c>
      <c r="M96" s="1" t="s">
        <v>410</v>
      </c>
      <c r="N96" s="1" t="s">
        <v>410</v>
      </c>
      <c r="O96" s="1" t="s">
        <v>410</v>
      </c>
      <c r="P96" s="1" t="s">
        <v>410</v>
      </c>
      <c r="Q96" s="1" t="s">
        <v>410</v>
      </c>
      <c r="R96" s="67">
        <f t="shared" si="1"/>
        <v>25</v>
      </c>
    </row>
    <row r="97" spans="1:18" ht="16.5" thickBot="1">
      <c r="A97" s="52" t="s">
        <v>583</v>
      </c>
      <c r="B97" s="13">
        <f>' Education 1'!D212</f>
        <v>5</v>
      </c>
      <c r="C97" s="1" t="s">
        <v>410</v>
      </c>
      <c r="D97" s="1" t="s">
        <v>410</v>
      </c>
      <c r="E97" s="1" t="s">
        <v>410</v>
      </c>
      <c r="F97" s="1" t="s">
        <v>410</v>
      </c>
      <c r="G97" s="1" t="s">
        <v>410</v>
      </c>
      <c r="H97" s="1" t="s">
        <v>410</v>
      </c>
      <c r="I97" s="1" t="s">
        <v>410</v>
      </c>
      <c r="J97" s="1" t="s">
        <v>410</v>
      </c>
      <c r="K97" s="1" t="s">
        <v>410</v>
      </c>
      <c r="L97" s="1" t="s">
        <v>410</v>
      </c>
      <c r="M97" s="1" t="s">
        <v>410</v>
      </c>
      <c r="N97" s="1" t="s">
        <v>410</v>
      </c>
      <c r="O97" s="1" t="s">
        <v>410</v>
      </c>
      <c r="P97" s="1" t="s">
        <v>410</v>
      </c>
      <c r="Q97" s="1" t="s">
        <v>410</v>
      </c>
      <c r="R97" s="67">
        <f t="shared" si="1"/>
        <v>5</v>
      </c>
    </row>
    <row r="98" spans="1:18" ht="20.25" customHeight="1" thickBot="1">
      <c r="A98" s="69" t="s">
        <v>701</v>
      </c>
      <c r="B98" s="65">
        <f>SUM(B3:B97)</f>
        <v>111288</v>
      </c>
      <c r="C98" s="65">
        <f t="shared" ref="C98:M98" si="2">SUM(C3:C97)</f>
        <v>355</v>
      </c>
      <c r="D98" s="65">
        <f t="shared" si="2"/>
        <v>219</v>
      </c>
      <c r="E98" s="65">
        <f t="shared" si="2"/>
        <v>3368</v>
      </c>
      <c r="F98" s="65">
        <f t="shared" si="2"/>
        <v>373</v>
      </c>
      <c r="G98" s="65">
        <f t="shared" si="2"/>
        <v>391</v>
      </c>
      <c r="H98" s="65">
        <f t="shared" si="2"/>
        <v>69582</v>
      </c>
      <c r="I98" s="65">
        <f t="shared" si="2"/>
        <v>811</v>
      </c>
      <c r="J98" s="65">
        <f t="shared" si="2"/>
        <v>107</v>
      </c>
      <c r="K98" s="65">
        <f t="shared" si="2"/>
        <v>145</v>
      </c>
      <c r="L98" s="65">
        <f t="shared" si="2"/>
        <v>4749</v>
      </c>
      <c r="M98" s="65">
        <f t="shared" si="2"/>
        <v>5599</v>
      </c>
      <c r="N98" s="65">
        <f>SUM(N3:N97)</f>
        <v>3417</v>
      </c>
      <c r="O98" s="65">
        <f>SUM(O3:O97)</f>
        <v>2092</v>
      </c>
      <c r="P98" s="65">
        <f>SUM(P3:P97)</f>
        <v>447</v>
      </c>
      <c r="Q98" s="65">
        <f>SUM(Q3:Q97)</f>
        <v>170</v>
      </c>
      <c r="R98" s="68">
        <f>SUM(B98:Q98)</f>
        <v>203113</v>
      </c>
    </row>
    <row r="99" spans="1:18" ht="15.75" thickBot="1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8" ht="42.75" customHeight="1" thickBot="1">
      <c r="A100" s="107" t="s">
        <v>707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9"/>
    </row>
    <row r="101" spans="1:18" ht="79.5" thickBot="1">
      <c r="A101" s="91" t="s">
        <v>145</v>
      </c>
      <c r="B101" s="92" t="s">
        <v>680</v>
      </c>
      <c r="C101" s="93" t="s">
        <v>657</v>
      </c>
      <c r="D101" s="93" t="s">
        <v>681</v>
      </c>
      <c r="E101" s="93" t="s">
        <v>682</v>
      </c>
      <c r="F101" s="93" t="s">
        <v>683</v>
      </c>
      <c r="G101" s="93" t="s">
        <v>669</v>
      </c>
      <c r="H101" s="93" t="s">
        <v>684</v>
      </c>
      <c r="I101" s="93" t="s">
        <v>685</v>
      </c>
      <c r="J101" s="93" t="s">
        <v>672</v>
      </c>
      <c r="K101" s="93" t="s">
        <v>686</v>
      </c>
      <c r="L101" s="93" t="s">
        <v>687</v>
      </c>
      <c r="M101" s="93" t="s">
        <v>688</v>
      </c>
      <c r="N101" s="93" t="s">
        <v>689</v>
      </c>
      <c r="O101" s="93" t="s">
        <v>690</v>
      </c>
      <c r="P101" s="93" t="s">
        <v>691</v>
      </c>
      <c r="Q101" s="94" t="s">
        <v>692</v>
      </c>
      <c r="R101" s="95" t="s">
        <v>701</v>
      </c>
    </row>
    <row r="102" spans="1:18" ht="15.75">
      <c r="A102" s="52" t="s">
        <v>527</v>
      </c>
      <c r="B102" s="13">
        <f>' Education 1'!C133</f>
        <v>139</v>
      </c>
      <c r="C102" s="1" t="s">
        <v>410</v>
      </c>
      <c r="D102" s="1" t="s">
        <v>410</v>
      </c>
      <c r="E102" s="1" t="s">
        <v>410</v>
      </c>
      <c r="F102" s="1" t="s">
        <v>410</v>
      </c>
      <c r="G102" s="1" t="s">
        <v>410</v>
      </c>
      <c r="H102" s="13">
        <f>'Health 7'!C111</f>
        <v>25</v>
      </c>
      <c r="I102" s="1" t="s">
        <v>410</v>
      </c>
      <c r="J102" s="1" t="s">
        <v>410</v>
      </c>
      <c r="K102" s="1" t="s">
        <v>410</v>
      </c>
      <c r="L102" s="1" t="s">
        <v>410</v>
      </c>
      <c r="M102" s="1" t="s">
        <v>410</v>
      </c>
      <c r="N102" s="1" t="s">
        <v>410</v>
      </c>
      <c r="O102" s="1" t="s">
        <v>410</v>
      </c>
      <c r="P102" s="1" t="s">
        <v>410</v>
      </c>
      <c r="Q102" s="1" t="s">
        <v>410</v>
      </c>
      <c r="R102" s="66">
        <f>SUM(B102:Q102)</f>
        <v>164</v>
      </c>
    </row>
    <row r="103" spans="1:18" ht="15.75">
      <c r="A103" s="52" t="s">
        <v>528</v>
      </c>
      <c r="B103" s="13" t="s">
        <v>410</v>
      </c>
      <c r="C103" s="1" t="s">
        <v>410</v>
      </c>
      <c r="D103" s="1" t="s">
        <v>410</v>
      </c>
      <c r="E103" s="1" t="s">
        <v>410</v>
      </c>
      <c r="F103" s="1" t="s">
        <v>410</v>
      </c>
      <c r="G103" s="1" t="s">
        <v>410</v>
      </c>
      <c r="H103" s="1" t="s">
        <v>410</v>
      </c>
      <c r="I103" s="1" t="s">
        <v>410</v>
      </c>
      <c r="J103" s="1" t="s">
        <v>410</v>
      </c>
      <c r="K103" s="1" t="s">
        <v>410</v>
      </c>
      <c r="L103" s="1" t="s">
        <v>410</v>
      </c>
      <c r="M103" s="1" t="s">
        <v>410</v>
      </c>
      <c r="N103" s="1" t="s">
        <v>410</v>
      </c>
      <c r="O103" s="1" t="s">
        <v>410</v>
      </c>
      <c r="P103" s="1" t="s">
        <v>410</v>
      </c>
      <c r="Q103" s="1" t="s">
        <v>410</v>
      </c>
      <c r="R103" s="67" t="s">
        <v>410</v>
      </c>
    </row>
    <row r="104" spans="1:18" ht="15.75">
      <c r="A104" s="52" t="s">
        <v>586</v>
      </c>
      <c r="B104" s="13" t="s">
        <v>410</v>
      </c>
      <c r="C104" s="1" t="s">
        <v>410</v>
      </c>
      <c r="D104" s="1" t="s">
        <v>410</v>
      </c>
      <c r="E104" s="1" t="s">
        <v>410</v>
      </c>
      <c r="F104" s="1" t="s">
        <v>410</v>
      </c>
      <c r="G104" s="1" t="s">
        <v>410</v>
      </c>
      <c r="H104" s="1" t="s">
        <v>410</v>
      </c>
      <c r="I104" s="1" t="s">
        <v>410</v>
      </c>
      <c r="J104" s="1" t="s">
        <v>410</v>
      </c>
      <c r="K104" s="1" t="s">
        <v>410</v>
      </c>
      <c r="L104" s="1" t="s">
        <v>410</v>
      </c>
      <c r="M104" s="1" t="s">
        <v>410</v>
      </c>
      <c r="N104" s="1" t="s">
        <v>410</v>
      </c>
      <c r="O104" s="1" t="s">
        <v>410</v>
      </c>
      <c r="P104" s="1" t="s">
        <v>410</v>
      </c>
      <c r="Q104" s="1" t="s">
        <v>410</v>
      </c>
      <c r="R104" s="67" t="s">
        <v>410</v>
      </c>
    </row>
    <row r="105" spans="1:18" ht="15.75">
      <c r="A105" s="52" t="s">
        <v>529</v>
      </c>
      <c r="B105" s="13" t="s">
        <v>410</v>
      </c>
      <c r="C105" s="1" t="s">
        <v>410</v>
      </c>
      <c r="D105" s="1" t="s">
        <v>410</v>
      </c>
      <c r="E105" s="1" t="s">
        <v>410</v>
      </c>
      <c r="F105" s="1" t="s">
        <v>410</v>
      </c>
      <c r="G105" s="1" t="s">
        <v>410</v>
      </c>
      <c r="H105" s="1" t="s">
        <v>410</v>
      </c>
      <c r="I105" s="1" t="s">
        <v>410</v>
      </c>
      <c r="J105" s="1" t="s">
        <v>410</v>
      </c>
      <c r="K105" s="1" t="s">
        <v>410</v>
      </c>
      <c r="L105" s="1" t="s">
        <v>410</v>
      </c>
      <c r="M105" s="1" t="s">
        <v>410</v>
      </c>
      <c r="N105" s="1" t="s">
        <v>410</v>
      </c>
      <c r="O105" s="1" t="s">
        <v>410</v>
      </c>
      <c r="P105" s="1" t="s">
        <v>410</v>
      </c>
      <c r="Q105" s="1" t="s">
        <v>410</v>
      </c>
      <c r="R105" s="67" t="s">
        <v>410</v>
      </c>
    </row>
    <row r="106" spans="1:18" ht="15.75">
      <c r="A106" s="52" t="s">
        <v>444</v>
      </c>
      <c r="B106" s="13">
        <f>' Education 1'!C136</f>
        <v>299</v>
      </c>
      <c r="C106" s="1" t="s">
        <v>410</v>
      </c>
      <c r="D106" s="1" t="s">
        <v>410</v>
      </c>
      <c r="E106" s="1" t="s">
        <v>410</v>
      </c>
      <c r="F106" s="1" t="s">
        <v>410</v>
      </c>
      <c r="G106" s="1" t="s">
        <v>410</v>
      </c>
      <c r="H106" s="1" t="s">
        <v>410</v>
      </c>
      <c r="I106" s="1" t="s">
        <v>410</v>
      </c>
      <c r="J106" s="1" t="s">
        <v>410</v>
      </c>
      <c r="K106" s="1" t="s">
        <v>410</v>
      </c>
      <c r="L106" s="1" t="s">
        <v>410</v>
      </c>
      <c r="M106" s="13">
        <f>'Transport 12 '!C92</f>
        <v>17</v>
      </c>
      <c r="N106" s="1" t="s">
        <v>410</v>
      </c>
      <c r="O106" s="1" t="s">
        <v>410</v>
      </c>
      <c r="P106" s="1" t="s">
        <v>410</v>
      </c>
      <c r="Q106" s="1" t="s">
        <v>410</v>
      </c>
      <c r="R106" s="67">
        <f t="shared" ref="R106:R165" si="3">SUM(B106:Q106)</f>
        <v>316</v>
      </c>
    </row>
    <row r="107" spans="1:18" ht="15.75">
      <c r="A107" s="52" t="s">
        <v>530</v>
      </c>
      <c r="B107" s="13" t="s">
        <v>410</v>
      </c>
      <c r="C107" s="1" t="s">
        <v>410</v>
      </c>
      <c r="D107" s="1" t="s">
        <v>410</v>
      </c>
      <c r="E107" s="1" t="s">
        <v>410</v>
      </c>
      <c r="F107" s="1" t="s">
        <v>410</v>
      </c>
      <c r="G107" s="1" t="s">
        <v>410</v>
      </c>
      <c r="H107" s="1" t="s">
        <v>410</v>
      </c>
      <c r="I107" s="1" t="s">
        <v>410</v>
      </c>
      <c r="J107" s="1" t="s">
        <v>410</v>
      </c>
      <c r="K107" s="1" t="s">
        <v>410</v>
      </c>
      <c r="L107" s="1" t="s">
        <v>410</v>
      </c>
      <c r="M107" s="1" t="s">
        <v>410</v>
      </c>
      <c r="N107" s="1" t="s">
        <v>410</v>
      </c>
      <c r="O107" s="1" t="s">
        <v>410</v>
      </c>
      <c r="P107" s="1" t="s">
        <v>410</v>
      </c>
      <c r="Q107" s="1" t="s">
        <v>410</v>
      </c>
      <c r="R107" s="67" t="s">
        <v>410</v>
      </c>
    </row>
    <row r="108" spans="1:18" ht="15.75">
      <c r="A108" s="52" t="s">
        <v>445</v>
      </c>
      <c r="B108" s="13">
        <f>' Education 1'!C138</f>
        <v>369</v>
      </c>
      <c r="C108" s="1" t="s">
        <v>410</v>
      </c>
      <c r="D108" s="1" t="s">
        <v>410</v>
      </c>
      <c r="E108" s="1" t="s">
        <v>410</v>
      </c>
      <c r="F108" s="1" t="s">
        <v>410</v>
      </c>
      <c r="G108" s="1" t="s">
        <v>410</v>
      </c>
      <c r="H108" s="1" t="s">
        <v>410</v>
      </c>
      <c r="I108" s="1" t="s">
        <v>410</v>
      </c>
      <c r="J108" s="1" t="s">
        <v>410</v>
      </c>
      <c r="K108" s="1" t="s">
        <v>410</v>
      </c>
      <c r="L108" s="1" t="s">
        <v>410</v>
      </c>
      <c r="M108" s="1" t="s">
        <v>410</v>
      </c>
      <c r="N108" s="1" t="s">
        <v>410</v>
      </c>
      <c r="O108" s="1" t="s">
        <v>410</v>
      </c>
      <c r="P108" s="1" t="s">
        <v>410</v>
      </c>
      <c r="Q108" s="1" t="s">
        <v>410</v>
      </c>
      <c r="R108" s="67">
        <f t="shared" si="3"/>
        <v>369</v>
      </c>
    </row>
    <row r="109" spans="1:18" ht="15.75">
      <c r="A109" s="52" t="s">
        <v>446</v>
      </c>
      <c r="B109" s="13" t="s">
        <v>410</v>
      </c>
      <c r="C109" s="1" t="s">
        <v>410</v>
      </c>
      <c r="D109" s="1" t="s">
        <v>410</v>
      </c>
      <c r="E109" s="1" t="s">
        <v>410</v>
      </c>
      <c r="F109" s="1" t="s">
        <v>410</v>
      </c>
      <c r="G109" s="1" t="s">
        <v>410</v>
      </c>
      <c r="H109" s="1" t="s">
        <v>410</v>
      </c>
      <c r="I109" s="1" t="s">
        <v>410</v>
      </c>
      <c r="J109" s="1" t="s">
        <v>410</v>
      </c>
      <c r="K109" s="1" t="s">
        <v>410</v>
      </c>
      <c r="L109" s="1" t="s">
        <v>410</v>
      </c>
      <c r="M109" s="1" t="s">
        <v>410</v>
      </c>
      <c r="N109" s="1" t="s">
        <v>410</v>
      </c>
      <c r="O109" s="1" t="s">
        <v>410</v>
      </c>
      <c r="P109" s="1" t="s">
        <v>410</v>
      </c>
      <c r="Q109" s="1" t="s">
        <v>410</v>
      </c>
      <c r="R109" s="67" t="s">
        <v>410</v>
      </c>
    </row>
    <row r="110" spans="1:18" ht="15.75">
      <c r="A110" s="52" t="s">
        <v>531</v>
      </c>
      <c r="B110" s="13" t="s">
        <v>410</v>
      </c>
      <c r="C110" s="1" t="s">
        <v>410</v>
      </c>
      <c r="D110" s="1" t="s">
        <v>410</v>
      </c>
      <c r="E110" s="1" t="s">
        <v>410</v>
      </c>
      <c r="F110" s="1" t="s">
        <v>410</v>
      </c>
      <c r="G110" s="1" t="s">
        <v>410</v>
      </c>
      <c r="H110" s="1" t="s">
        <v>410</v>
      </c>
      <c r="I110" s="1" t="s">
        <v>410</v>
      </c>
      <c r="J110" s="1" t="s">
        <v>410</v>
      </c>
      <c r="K110" s="1" t="s">
        <v>410</v>
      </c>
      <c r="L110" s="1" t="s">
        <v>410</v>
      </c>
      <c r="M110" s="1" t="s">
        <v>410</v>
      </c>
      <c r="N110" s="1" t="s">
        <v>410</v>
      </c>
      <c r="O110" s="1" t="s">
        <v>410</v>
      </c>
      <c r="P110" s="1" t="s">
        <v>410</v>
      </c>
      <c r="Q110" s="1" t="s">
        <v>410</v>
      </c>
      <c r="R110" s="67" t="s">
        <v>410</v>
      </c>
    </row>
    <row r="111" spans="1:18" ht="15.75">
      <c r="A111" s="52" t="s">
        <v>532</v>
      </c>
      <c r="B111" s="13">
        <f>' Education 1'!C141</f>
        <v>712</v>
      </c>
      <c r="C111" s="1" t="s">
        <v>410</v>
      </c>
      <c r="D111" s="1" t="s">
        <v>410</v>
      </c>
      <c r="E111" s="1" t="s">
        <v>410</v>
      </c>
      <c r="F111" s="1" t="s">
        <v>410</v>
      </c>
      <c r="G111" s="1" t="s">
        <v>410</v>
      </c>
      <c r="H111" s="1" t="s">
        <v>410</v>
      </c>
      <c r="I111" s="1" t="s">
        <v>410</v>
      </c>
      <c r="J111" s="1" t="s">
        <v>410</v>
      </c>
      <c r="K111" s="1" t="s">
        <v>410</v>
      </c>
      <c r="L111" s="1" t="s">
        <v>410</v>
      </c>
      <c r="M111" s="1" t="s">
        <v>410</v>
      </c>
      <c r="N111" s="1" t="s">
        <v>410</v>
      </c>
      <c r="O111" s="1" t="s">
        <v>410</v>
      </c>
      <c r="P111" s="1" t="s">
        <v>410</v>
      </c>
      <c r="Q111" s="1" t="s">
        <v>410</v>
      </c>
      <c r="R111" s="67">
        <f t="shared" si="3"/>
        <v>712</v>
      </c>
    </row>
    <row r="112" spans="1:18" ht="15.75">
      <c r="A112" s="52" t="s">
        <v>449</v>
      </c>
      <c r="B112" s="13">
        <f>' Education 1'!C142</f>
        <v>1339</v>
      </c>
      <c r="C112" s="1" t="s">
        <v>410</v>
      </c>
      <c r="D112" s="1" t="s">
        <v>410</v>
      </c>
      <c r="E112" s="13">
        <f>'Agriculture 4'!C39</f>
        <v>1</v>
      </c>
      <c r="F112" s="1" t="s">
        <v>410</v>
      </c>
      <c r="G112" s="1" t="s">
        <v>410</v>
      </c>
      <c r="H112" s="13">
        <f>'Health 7'!C114</f>
        <v>617</v>
      </c>
      <c r="I112" s="1" t="s">
        <v>410</v>
      </c>
      <c r="J112" s="1" t="s">
        <v>410</v>
      </c>
      <c r="K112" s="1" t="s">
        <v>410</v>
      </c>
      <c r="L112" s="1" t="s">
        <v>410</v>
      </c>
      <c r="M112" s="13">
        <f>'Transport 12 '!C95</f>
        <v>271</v>
      </c>
      <c r="N112" s="1" t="s">
        <v>410</v>
      </c>
      <c r="O112" s="1" t="s">
        <v>410</v>
      </c>
      <c r="P112" s="1" t="s">
        <v>410</v>
      </c>
      <c r="Q112" s="1" t="s">
        <v>410</v>
      </c>
      <c r="R112" s="67">
        <f t="shared" si="3"/>
        <v>2228</v>
      </c>
    </row>
    <row r="113" spans="1:18" ht="15.75">
      <c r="A113" s="52" t="s">
        <v>512</v>
      </c>
      <c r="B113" s="13">
        <f>' Education 1'!C143</f>
        <v>27571</v>
      </c>
      <c r="C113" s="1" t="s">
        <v>410</v>
      </c>
      <c r="D113" s="1" t="s">
        <v>410</v>
      </c>
      <c r="E113" s="13">
        <f>'Agriculture 4'!C40</f>
        <v>258</v>
      </c>
      <c r="F113" s="1" t="s">
        <v>410</v>
      </c>
      <c r="G113" s="1" t="s">
        <v>410</v>
      </c>
      <c r="H113" s="13">
        <f>'Health 7'!C115</f>
        <v>18354</v>
      </c>
      <c r="I113" s="1">
        <f>'Human Settlement 8'!C23</f>
        <v>657</v>
      </c>
      <c r="J113" s="1" t="s">
        <v>410</v>
      </c>
      <c r="K113" s="1" t="s">
        <v>410</v>
      </c>
      <c r="L113" s="13">
        <f>'Coorperative Gov 11'!C18</f>
        <v>23</v>
      </c>
      <c r="M113" s="13">
        <f>'Transport 12 '!C96</f>
        <v>909</v>
      </c>
      <c r="N113" s="13">
        <f>'Social Development 13 '!C71</f>
        <v>833</v>
      </c>
      <c r="O113" s="1" t="s">
        <v>410</v>
      </c>
      <c r="P113" s="1" t="s">
        <v>410</v>
      </c>
      <c r="Q113" s="13">
        <f>'Sport and Recreation 16'!C21</f>
        <v>165</v>
      </c>
      <c r="R113" s="67">
        <f t="shared" si="3"/>
        <v>48770</v>
      </c>
    </row>
    <row r="114" spans="1:18" ht="15.75">
      <c r="A114" s="52" t="s">
        <v>588</v>
      </c>
      <c r="B114" s="13" t="s">
        <v>410</v>
      </c>
      <c r="C114" s="1" t="s">
        <v>410</v>
      </c>
      <c r="D114" s="1" t="s">
        <v>410</v>
      </c>
      <c r="E114" s="1" t="s">
        <v>410</v>
      </c>
      <c r="F114" s="1" t="s">
        <v>410</v>
      </c>
      <c r="G114" s="1" t="s">
        <v>410</v>
      </c>
      <c r="H114" s="13" t="s">
        <v>410</v>
      </c>
      <c r="I114" s="13" t="s">
        <v>410</v>
      </c>
      <c r="J114" s="1" t="s">
        <v>410</v>
      </c>
      <c r="K114" s="1" t="s">
        <v>410</v>
      </c>
      <c r="L114" s="1" t="s">
        <v>410</v>
      </c>
      <c r="M114" s="1" t="s">
        <v>410</v>
      </c>
      <c r="N114" s="1" t="s">
        <v>410</v>
      </c>
      <c r="O114" s="1" t="s">
        <v>410</v>
      </c>
      <c r="P114" s="1" t="s">
        <v>410</v>
      </c>
      <c r="Q114" s="1" t="s">
        <v>410</v>
      </c>
      <c r="R114" s="67" t="s">
        <v>410</v>
      </c>
    </row>
    <row r="115" spans="1:18" ht="15.75">
      <c r="A115" s="52" t="s">
        <v>451</v>
      </c>
      <c r="B115" s="13" t="s">
        <v>410</v>
      </c>
      <c r="C115" s="1" t="s">
        <v>410</v>
      </c>
      <c r="D115" s="1" t="s">
        <v>410</v>
      </c>
      <c r="E115" s="1" t="s">
        <v>410</v>
      </c>
      <c r="F115" s="1" t="s">
        <v>410</v>
      </c>
      <c r="G115" s="1" t="s">
        <v>410</v>
      </c>
      <c r="H115" s="13" t="s">
        <v>410</v>
      </c>
      <c r="I115" s="13" t="s">
        <v>410</v>
      </c>
      <c r="J115" s="1" t="s">
        <v>410</v>
      </c>
      <c r="K115" s="1" t="s">
        <v>410</v>
      </c>
      <c r="L115" s="1" t="s">
        <v>410</v>
      </c>
      <c r="M115" s="1" t="s">
        <v>410</v>
      </c>
      <c r="N115" s="1" t="s">
        <v>410</v>
      </c>
      <c r="O115" s="1" t="s">
        <v>410</v>
      </c>
      <c r="P115" s="1" t="s">
        <v>410</v>
      </c>
      <c r="Q115" s="1" t="s">
        <v>410</v>
      </c>
      <c r="R115" s="67" t="s">
        <v>410</v>
      </c>
    </row>
    <row r="116" spans="1:18" ht="15.75">
      <c r="A116" s="52" t="s">
        <v>513</v>
      </c>
      <c r="B116" s="13" t="s">
        <v>410</v>
      </c>
      <c r="C116" s="1" t="s">
        <v>410</v>
      </c>
      <c r="D116" s="1" t="s">
        <v>410</v>
      </c>
      <c r="E116" s="1" t="s">
        <v>410</v>
      </c>
      <c r="F116" s="1" t="s">
        <v>410</v>
      </c>
      <c r="G116" s="1" t="s">
        <v>410</v>
      </c>
      <c r="H116" s="13" t="s">
        <v>410</v>
      </c>
      <c r="I116" s="13" t="s">
        <v>410</v>
      </c>
      <c r="J116" s="1" t="s">
        <v>410</v>
      </c>
      <c r="K116" s="1" t="s">
        <v>410</v>
      </c>
      <c r="L116" s="1" t="s">
        <v>410</v>
      </c>
      <c r="M116" s="1" t="s">
        <v>410</v>
      </c>
      <c r="N116" s="1" t="s">
        <v>410</v>
      </c>
      <c r="O116" s="1" t="s">
        <v>410</v>
      </c>
      <c r="P116" s="1" t="s">
        <v>410</v>
      </c>
      <c r="Q116" s="1" t="s">
        <v>410</v>
      </c>
      <c r="R116" s="67" t="s">
        <v>410</v>
      </c>
    </row>
    <row r="117" spans="1:18" ht="15.75">
      <c r="A117" s="52" t="s">
        <v>453</v>
      </c>
      <c r="B117" s="13">
        <f>' Education 1'!C145</f>
        <v>2633</v>
      </c>
      <c r="C117" s="1" t="s">
        <v>410</v>
      </c>
      <c r="D117" s="1" t="s">
        <v>410</v>
      </c>
      <c r="E117" s="1" t="s">
        <v>410</v>
      </c>
      <c r="F117" s="1" t="s">
        <v>410</v>
      </c>
      <c r="G117" s="1" t="s">
        <v>410</v>
      </c>
      <c r="H117" s="13">
        <f>'Health 7'!C117</f>
        <v>1883</v>
      </c>
      <c r="I117" s="13" t="s">
        <v>410</v>
      </c>
      <c r="J117" s="1" t="s">
        <v>410</v>
      </c>
      <c r="K117" s="1" t="s">
        <v>410</v>
      </c>
      <c r="L117" s="1" t="s">
        <v>410</v>
      </c>
      <c r="M117" s="13">
        <f>'Transport 12 '!C97</f>
        <v>362</v>
      </c>
      <c r="N117" s="1" t="s">
        <v>410</v>
      </c>
      <c r="O117" s="1" t="s">
        <v>410</v>
      </c>
      <c r="P117" s="1" t="s">
        <v>410</v>
      </c>
      <c r="Q117" s="1" t="s">
        <v>410</v>
      </c>
      <c r="R117" s="67">
        <f t="shared" si="3"/>
        <v>4878</v>
      </c>
    </row>
    <row r="118" spans="1:18" ht="15.75">
      <c r="A118" s="52" t="s">
        <v>533</v>
      </c>
      <c r="B118" s="13">
        <f>' Education 1'!C146</f>
        <v>3445</v>
      </c>
      <c r="C118" s="1" t="s">
        <v>410</v>
      </c>
      <c r="D118" s="1" t="s">
        <v>410</v>
      </c>
      <c r="E118" s="1" t="s">
        <v>410</v>
      </c>
      <c r="F118" s="1" t="s">
        <v>410</v>
      </c>
      <c r="G118" s="1" t="s">
        <v>410</v>
      </c>
      <c r="H118" s="13">
        <f>'Health 7'!C118</f>
        <v>1120</v>
      </c>
      <c r="I118" s="13" t="s">
        <v>410</v>
      </c>
      <c r="J118" s="1" t="s">
        <v>410</v>
      </c>
      <c r="K118" s="1" t="s">
        <v>410</v>
      </c>
      <c r="L118" s="1" t="s">
        <v>410</v>
      </c>
      <c r="M118" s="13">
        <f>'Transport 12 '!C98</f>
        <v>319</v>
      </c>
      <c r="N118" s="1" t="s">
        <v>410</v>
      </c>
      <c r="O118" s="1" t="s">
        <v>410</v>
      </c>
      <c r="P118" s="1" t="s">
        <v>410</v>
      </c>
      <c r="Q118" s="1" t="s">
        <v>410</v>
      </c>
      <c r="R118" s="67">
        <f t="shared" si="3"/>
        <v>4884</v>
      </c>
    </row>
    <row r="119" spans="1:18" ht="15.75">
      <c r="A119" s="52" t="s">
        <v>534</v>
      </c>
      <c r="B119" s="13" t="s">
        <v>410</v>
      </c>
      <c r="C119" s="1" t="s">
        <v>410</v>
      </c>
      <c r="D119" s="1" t="s">
        <v>410</v>
      </c>
      <c r="E119" s="1" t="s">
        <v>410</v>
      </c>
      <c r="F119" s="1" t="s">
        <v>410</v>
      </c>
      <c r="G119" s="1" t="s">
        <v>410</v>
      </c>
      <c r="H119" s="1" t="s">
        <v>410</v>
      </c>
      <c r="I119" s="13" t="s">
        <v>410</v>
      </c>
      <c r="J119" s="1" t="s">
        <v>410</v>
      </c>
      <c r="K119" s="1" t="s">
        <v>410</v>
      </c>
      <c r="L119" s="1" t="s">
        <v>410</v>
      </c>
      <c r="M119" s="1" t="s">
        <v>410</v>
      </c>
      <c r="N119" s="1" t="s">
        <v>410</v>
      </c>
      <c r="O119" s="1" t="s">
        <v>410</v>
      </c>
      <c r="P119" s="1" t="s">
        <v>410</v>
      </c>
      <c r="Q119" s="1" t="s">
        <v>410</v>
      </c>
      <c r="R119" s="67" t="s">
        <v>410</v>
      </c>
    </row>
    <row r="120" spans="1:18" ht="15.75">
      <c r="A120" s="52" t="s">
        <v>693</v>
      </c>
      <c r="B120" s="13" t="s">
        <v>410</v>
      </c>
      <c r="C120" s="1" t="s">
        <v>410</v>
      </c>
      <c r="D120" s="1" t="s">
        <v>410</v>
      </c>
      <c r="E120" s="1" t="s">
        <v>410</v>
      </c>
      <c r="F120" s="1" t="s">
        <v>410</v>
      </c>
      <c r="G120" s="1" t="s">
        <v>410</v>
      </c>
      <c r="H120" s="1" t="s">
        <v>410</v>
      </c>
      <c r="I120" s="13" t="s">
        <v>410</v>
      </c>
      <c r="J120" s="1" t="s">
        <v>410</v>
      </c>
      <c r="K120" s="1" t="s">
        <v>410</v>
      </c>
      <c r="L120" s="1" t="s">
        <v>410</v>
      </c>
      <c r="M120" s="1" t="s">
        <v>410</v>
      </c>
      <c r="N120" s="1" t="s">
        <v>410</v>
      </c>
      <c r="O120" s="1" t="s">
        <v>410</v>
      </c>
      <c r="P120" s="1" t="s">
        <v>410</v>
      </c>
      <c r="Q120" s="1" t="s">
        <v>410</v>
      </c>
      <c r="R120" s="67" t="s">
        <v>410</v>
      </c>
    </row>
    <row r="121" spans="1:18" ht="15.75">
      <c r="A121" s="52" t="s">
        <v>535</v>
      </c>
      <c r="B121" s="13" t="s">
        <v>410</v>
      </c>
      <c r="C121" s="1" t="s">
        <v>410</v>
      </c>
      <c r="D121" s="1" t="s">
        <v>410</v>
      </c>
      <c r="E121" s="1" t="s">
        <v>410</v>
      </c>
      <c r="F121" s="1" t="s">
        <v>410</v>
      </c>
      <c r="G121" s="1" t="s">
        <v>410</v>
      </c>
      <c r="H121" s="1" t="s">
        <v>410</v>
      </c>
      <c r="I121" s="13" t="s">
        <v>410</v>
      </c>
      <c r="J121" s="1" t="s">
        <v>410</v>
      </c>
      <c r="K121" s="1" t="s">
        <v>410</v>
      </c>
      <c r="L121" s="1" t="s">
        <v>410</v>
      </c>
      <c r="M121" s="1" t="s">
        <v>410</v>
      </c>
      <c r="N121" s="1" t="s">
        <v>410</v>
      </c>
      <c r="O121" s="1" t="s">
        <v>410</v>
      </c>
      <c r="P121" s="1" t="s">
        <v>410</v>
      </c>
      <c r="Q121" s="1" t="s">
        <v>410</v>
      </c>
      <c r="R121" s="67" t="s">
        <v>410</v>
      </c>
    </row>
    <row r="122" spans="1:18" ht="15.75">
      <c r="A122" s="52" t="s">
        <v>455</v>
      </c>
      <c r="B122" s="13">
        <f>' Education 1'!C149</f>
        <v>421</v>
      </c>
      <c r="C122" s="1" t="s">
        <v>410</v>
      </c>
      <c r="D122" s="1" t="s">
        <v>410</v>
      </c>
      <c r="E122" s="1" t="s">
        <v>410</v>
      </c>
      <c r="F122" s="1" t="s">
        <v>410</v>
      </c>
      <c r="G122" s="1" t="s">
        <v>410</v>
      </c>
      <c r="H122" s="1" t="s">
        <v>410</v>
      </c>
      <c r="I122" s="13" t="s">
        <v>410</v>
      </c>
      <c r="J122" s="1" t="s">
        <v>410</v>
      </c>
      <c r="K122" s="1" t="s">
        <v>410</v>
      </c>
      <c r="L122" s="1" t="s">
        <v>410</v>
      </c>
      <c r="M122" s="1" t="s">
        <v>410</v>
      </c>
      <c r="N122" s="1" t="s">
        <v>410</v>
      </c>
      <c r="O122" s="1" t="s">
        <v>410</v>
      </c>
      <c r="P122" s="1" t="s">
        <v>410</v>
      </c>
      <c r="Q122" s="1" t="s">
        <v>410</v>
      </c>
      <c r="R122" s="67">
        <f t="shared" si="3"/>
        <v>421</v>
      </c>
    </row>
    <row r="123" spans="1:18" ht="15.75">
      <c r="A123" s="52" t="s">
        <v>417</v>
      </c>
      <c r="B123" s="13">
        <f>' Education 1'!C150</f>
        <v>2798</v>
      </c>
      <c r="C123" s="1" t="s">
        <v>410</v>
      </c>
      <c r="D123" s="1" t="s">
        <v>410</v>
      </c>
      <c r="E123" s="1" t="s">
        <v>410</v>
      </c>
      <c r="F123" s="1" t="s">
        <v>410</v>
      </c>
      <c r="G123" s="1" t="s">
        <v>410</v>
      </c>
      <c r="H123" s="13">
        <f>'Health 7'!C120</f>
        <v>870</v>
      </c>
      <c r="I123" s="13" t="s">
        <v>410</v>
      </c>
      <c r="J123" s="1" t="s">
        <v>410</v>
      </c>
      <c r="K123" s="1" t="s">
        <v>410</v>
      </c>
      <c r="L123" s="1" t="s">
        <v>410</v>
      </c>
      <c r="M123" s="13">
        <f>'Transport 12 '!C100</f>
        <v>175</v>
      </c>
      <c r="N123" s="1" t="s">
        <v>410</v>
      </c>
      <c r="O123" s="1" t="s">
        <v>410</v>
      </c>
      <c r="P123" s="1" t="s">
        <v>410</v>
      </c>
      <c r="Q123" s="1" t="s">
        <v>410</v>
      </c>
      <c r="R123" s="67">
        <f t="shared" si="3"/>
        <v>3843</v>
      </c>
    </row>
    <row r="124" spans="1:18" ht="15.75">
      <c r="A124" s="52" t="s">
        <v>458</v>
      </c>
      <c r="B124" s="13" t="s">
        <v>410</v>
      </c>
      <c r="C124" s="1" t="s">
        <v>410</v>
      </c>
      <c r="D124" s="1" t="s">
        <v>410</v>
      </c>
      <c r="E124" s="1" t="s">
        <v>410</v>
      </c>
      <c r="F124" s="1" t="s">
        <v>410</v>
      </c>
      <c r="G124" s="1" t="s">
        <v>410</v>
      </c>
      <c r="H124" s="13">
        <f>'Health 7'!C121</f>
        <v>166</v>
      </c>
      <c r="I124" s="13" t="s">
        <v>410</v>
      </c>
      <c r="J124" s="1" t="s">
        <v>410</v>
      </c>
      <c r="K124" s="1" t="s">
        <v>410</v>
      </c>
      <c r="L124" s="1" t="s">
        <v>410</v>
      </c>
      <c r="M124" s="1" t="s">
        <v>410</v>
      </c>
      <c r="N124" s="1" t="s">
        <v>410</v>
      </c>
      <c r="O124" s="1" t="s">
        <v>410</v>
      </c>
      <c r="P124" s="1" t="s">
        <v>410</v>
      </c>
      <c r="Q124" s="1" t="s">
        <v>410</v>
      </c>
      <c r="R124" s="67">
        <f t="shared" si="3"/>
        <v>166</v>
      </c>
    </row>
    <row r="125" spans="1:18" ht="15.75">
      <c r="A125" s="52" t="s">
        <v>697</v>
      </c>
      <c r="B125" s="13" t="s">
        <v>410</v>
      </c>
      <c r="C125" s="1" t="s">
        <v>410</v>
      </c>
      <c r="D125" s="1" t="s">
        <v>410</v>
      </c>
      <c r="E125" s="1" t="s">
        <v>410</v>
      </c>
      <c r="F125" s="1" t="s">
        <v>410</v>
      </c>
      <c r="G125" s="1" t="s">
        <v>410</v>
      </c>
      <c r="H125" s="1" t="s">
        <v>410</v>
      </c>
      <c r="I125" s="13" t="s">
        <v>410</v>
      </c>
      <c r="J125" s="1" t="s">
        <v>410</v>
      </c>
      <c r="K125" s="1" t="s">
        <v>410</v>
      </c>
      <c r="L125" s="1" t="s">
        <v>410</v>
      </c>
      <c r="M125" s="1" t="s">
        <v>410</v>
      </c>
      <c r="N125" s="1" t="s">
        <v>410</v>
      </c>
      <c r="O125" s="1" t="s">
        <v>410</v>
      </c>
      <c r="P125" s="1" t="s">
        <v>410</v>
      </c>
      <c r="Q125" s="1" t="s">
        <v>410</v>
      </c>
      <c r="R125" s="67" t="s">
        <v>410</v>
      </c>
    </row>
    <row r="126" spans="1:18" ht="15.75">
      <c r="A126" s="52" t="s">
        <v>460</v>
      </c>
      <c r="B126" s="13">
        <f>' Education 1'!C151</f>
        <v>131</v>
      </c>
      <c r="C126" s="1" t="s">
        <v>410</v>
      </c>
      <c r="D126" s="1" t="s">
        <v>410</v>
      </c>
      <c r="E126" s="1" t="s">
        <v>410</v>
      </c>
      <c r="F126" s="1" t="s">
        <v>410</v>
      </c>
      <c r="G126" s="1" t="s">
        <v>410</v>
      </c>
      <c r="H126" s="1" t="s">
        <v>410</v>
      </c>
      <c r="I126" s="13" t="s">
        <v>410</v>
      </c>
      <c r="J126" s="1" t="s">
        <v>410</v>
      </c>
      <c r="K126" s="1" t="s">
        <v>410</v>
      </c>
      <c r="L126" s="1" t="s">
        <v>410</v>
      </c>
      <c r="M126" s="1" t="s">
        <v>410</v>
      </c>
      <c r="N126" s="1" t="s">
        <v>410</v>
      </c>
      <c r="O126" s="1" t="s">
        <v>410</v>
      </c>
      <c r="P126" s="1" t="s">
        <v>410</v>
      </c>
      <c r="Q126" s="1" t="s">
        <v>410</v>
      </c>
      <c r="R126" s="67">
        <f t="shared" si="3"/>
        <v>131</v>
      </c>
    </row>
    <row r="127" spans="1:18" ht="15.75">
      <c r="A127" s="52" t="s">
        <v>461</v>
      </c>
      <c r="B127" s="13" t="s">
        <v>410</v>
      </c>
      <c r="C127" s="1" t="s">
        <v>410</v>
      </c>
      <c r="D127" s="1" t="s">
        <v>410</v>
      </c>
      <c r="E127" s="1" t="s">
        <v>410</v>
      </c>
      <c r="F127" s="1" t="s">
        <v>410</v>
      </c>
      <c r="G127" s="1" t="s">
        <v>410</v>
      </c>
      <c r="H127" s="13">
        <f>'Health 7'!C122</f>
        <v>670</v>
      </c>
      <c r="I127" s="13" t="s">
        <v>410</v>
      </c>
      <c r="J127" s="1" t="s">
        <v>410</v>
      </c>
      <c r="K127" s="1" t="s">
        <v>410</v>
      </c>
      <c r="L127" s="1" t="s">
        <v>410</v>
      </c>
      <c r="M127" s="1" t="s">
        <v>410</v>
      </c>
      <c r="N127" s="1" t="s">
        <v>410</v>
      </c>
      <c r="O127" s="1" t="s">
        <v>410</v>
      </c>
      <c r="P127" s="1" t="s">
        <v>410</v>
      </c>
      <c r="Q127" s="1" t="s">
        <v>410</v>
      </c>
      <c r="R127" s="67">
        <f t="shared" si="3"/>
        <v>670</v>
      </c>
    </row>
    <row r="128" spans="1:18" ht="15.75">
      <c r="A128" s="52" t="s">
        <v>536</v>
      </c>
      <c r="B128" s="13" t="s">
        <v>410</v>
      </c>
      <c r="C128" s="1" t="s">
        <v>410</v>
      </c>
      <c r="D128" s="1" t="s">
        <v>410</v>
      </c>
      <c r="E128" s="1" t="s">
        <v>410</v>
      </c>
      <c r="F128" s="1" t="s">
        <v>410</v>
      </c>
      <c r="G128" s="1" t="s">
        <v>410</v>
      </c>
      <c r="H128" s="1" t="s">
        <v>410</v>
      </c>
      <c r="I128" s="13" t="s">
        <v>410</v>
      </c>
      <c r="J128" s="1" t="s">
        <v>410</v>
      </c>
      <c r="K128" s="1" t="s">
        <v>410</v>
      </c>
      <c r="L128" s="1" t="s">
        <v>410</v>
      </c>
      <c r="M128" s="1" t="s">
        <v>410</v>
      </c>
      <c r="N128" s="1" t="s">
        <v>410</v>
      </c>
      <c r="O128" s="1" t="s">
        <v>410</v>
      </c>
      <c r="P128" s="1" t="s">
        <v>410</v>
      </c>
      <c r="Q128" s="1" t="s">
        <v>410</v>
      </c>
      <c r="R128" s="67" t="s">
        <v>410</v>
      </c>
    </row>
    <row r="129" spans="1:18" ht="15.75">
      <c r="A129" s="52" t="s">
        <v>462</v>
      </c>
      <c r="B129" s="13" t="s">
        <v>410</v>
      </c>
      <c r="C129" s="1" t="s">
        <v>410</v>
      </c>
      <c r="D129" s="1" t="s">
        <v>410</v>
      </c>
      <c r="E129" s="1" t="s">
        <v>410</v>
      </c>
      <c r="F129" s="1" t="s">
        <v>410</v>
      </c>
      <c r="G129" s="1" t="s">
        <v>410</v>
      </c>
      <c r="H129" s="13">
        <f>'Health 7'!C123</f>
        <v>1391</v>
      </c>
      <c r="I129" s="13" t="s">
        <v>410</v>
      </c>
      <c r="J129" s="1" t="s">
        <v>410</v>
      </c>
      <c r="K129" s="1" t="s">
        <v>410</v>
      </c>
      <c r="L129" s="1" t="s">
        <v>410</v>
      </c>
      <c r="M129" s="1" t="s">
        <v>410</v>
      </c>
      <c r="N129" s="1" t="s">
        <v>410</v>
      </c>
      <c r="O129" s="1" t="s">
        <v>410</v>
      </c>
      <c r="P129" s="1" t="s">
        <v>410</v>
      </c>
      <c r="Q129" s="1" t="s">
        <v>410</v>
      </c>
      <c r="R129" s="67">
        <f t="shared" si="3"/>
        <v>1391</v>
      </c>
    </row>
    <row r="130" spans="1:18" ht="15.75">
      <c r="A130" s="52" t="s">
        <v>464</v>
      </c>
      <c r="B130" s="13">
        <f>' Education 1'!C155</f>
        <v>2233</v>
      </c>
      <c r="C130" s="1" t="s">
        <v>410</v>
      </c>
      <c r="D130" s="1" t="s">
        <v>410</v>
      </c>
      <c r="E130" s="13">
        <f>'Agriculture 4'!C44</f>
        <v>63</v>
      </c>
      <c r="F130" s="1" t="s">
        <v>410</v>
      </c>
      <c r="G130" s="1" t="s">
        <v>410</v>
      </c>
      <c r="H130" s="13">
        <f>'Health 7'!C124</f>
        <v>819</v>
      </c>
      <c r="I130" s="13" t="s">
        <v>410</v>
      </c>
      <c r="J130" s="1" t="s">
        <v>410</v>
      </c>
      <c r="K130" s="1" t="s">
        <v>410</v>
      </c>
      <c r="L130" s="1" t="s">
        <v>410</v>
      </c>
      <c r="M130" s="13">
        <f>'Transport 12 '!C104</f>
        <v>233</v>
      </c>
      <c r="N130" s="1" t="s">
        <v>410</v>
      </c>
      <c r="O130" s="1" t="s">
        <v>410</v>
      </c>
      <c r="P130" s="1" t="s">
        <v>410</v>
      </c>
      <c r="Q130" s="1" t="s">
        <v>410</v>
      </c>
      <c r="R130" s="67">
        <f t="shared" si="3"/>
        <v>3348</v>
      </c>
    </row>
    <row r="131" spans="1:18" ht="15.75">
      <c r="A131" s="52" t="s">
        <v>537</v>
      </c>
      <c r="B131" s="13" t="s">
        <v>410</v>
      </c>
      <c r="C131" s="1" t="s">
        <v>410</v>
      </c>
      <c r="D131" s="1" t="s">
        <v>410</v>
      </c>
      <c r="E131" s="1" t="s">
        <v>410</v>
      </c>
      <c r="F131" s="1" t="s">
        <v>410</v>
      </c>
      <c r="G131" s="1" t="s">
        <v>410</v>
      </c>
      <c r="H131" s="1" t="s">
        <v>410</v>
      </c>
      <c r="I131" s="13" t="s">
        <v>410</v>
      </c>
      <c r="J131" s="1" t="s">
        <v>410</v>
      </c>
      <c r="K131" s="1" t="s">
        <v>410</v>
      </c>
      <c r="L131" s="1" t="s">
        <v>410</v>
      </c>
      <c r="M131" s="1" t="s">
        <v>410</v>
      </c>
      <c r="N131" s="1" t="s">
        <v>410</v>
      </c>
      <c r="O131" s="1" t="s">
        <v>410</v>
      </c>
      <c r="P131" s="1" t="s">
        <v>410</v>
      </c>
      <c r="Q131" s="1" t="s">
        <v>410</v>
      </c>
      <c r="R131" s="67" t="s">
        <v>410</v>
      </c>
    </row>
    <row r="132" spans="1:18" ht="15.75">
      <c r="A132" s="52" t="s">
        <v>538</v>
      </c>
      <c r="B132" s="13" t="s">
        <v>410</v>
      </c>
      <c r="C132" s="1" t="s">
        <v>410</v>
      </c>
      <c r="D132" s="1" t="s">
        <v>410</v>
      </c>
      <c r="E132" s="1" t="s">
        <v>410</v>
      </c>
      <c r="F132" s="1" t="s">
        <v>410</v>
      </c>
      <c r="G132" s="1" t="s">
        <v>410</v>
      </c>
      <c r="H132" s="1" t="s">
        <v>410</v>
      </c>
      <c r="I132" s="13" t="s">
        <v>410</v>
      </c>
      <c r="J132" s="1" t="s">
        <v>410</v>
      </c>
      <c r="K132" s="1" t="s">
        <v>410</v>
      </c>
      <c r="L132" s="1" t="s">
        <v>410</v>
      </c>
      <c r="M132" s="1" t="s">
        <v>410</v>
      </c>
      <c r="N132" s="1" t="s">
        <v>410</v>
      </c>
      <c r="O132" s="1" t="s">
        <v>410</v>
      </c>
      <c r="P132" s="1" t="s">
        <v>410</v>
      </c>
      <c r="Q132" s="1" t="s">
        <v>410</v>
      </c>
      <c r="R132" s="67" t="s">
        <v>410</v>
      </c>
    </row>
    <row r="133" spans="1:18" ht="15.75">
      <c r="A133" s="52" t="s">
        <v>515</v>
      </c>
      <c r="B133" s="13">
        <f>' Education 1'!C158</f>
        <v>510</v>
      </c>
      <c r="C133" s="1" t="s">
        <v>410</v>
      </c>
      <c r="D133" s="1" t="s">
        <v>410</v>
      </c>
      <c r="E133" s="1" t="s">
        <v>410</v>
      </c>
      <c r="F133" s="1" t="s">
        <v>410</v>
      </c>
      <c r="G133" s="1" t="s">
        <v>410</v>
      </c>
      <c r="H133" s="13">
        <f>'Health 7'!C125</f>
        <v>72</v>
      </c>
      <c r="I133" s="13" t="s">
        <v>410</v>
      </c>
      <c r="J133" s="1" t="s">
        <v>410</v>
      </c>
      <c r="K133" s="1" t="s">
        <v>410</v>
      </c>
      <c r="L133" s="1" t="s">
        <v>410</v>
      </c>
      <c r="M133" s="13">
        <f>'Transport 12 '!C105</f>
        <v>57</v>
      </c>
      <c r="N133" s="13">
        <f>'Social Development 13 '!C82</f>
        <v>66</v>
      </c>
      <c r="O133" s="1" t="s">
        <v>410</v>
      </c>
      <c r="P133" s="1" t="s">
        <v>410</v>
      </c>
      <c r="Q133" s="1" t="s">
        <v>410</v>
      </c>
      <c r="R133" s="67">
        <f t="shared" si="3"/>
        <v>705</v>
      </c>
    </row>
    <row r="134" spans="1:18" ht="15.75">
      <c r="A134" s="52" t="s">
        <v>539</v>
      </c>
      <c r="B134" s="13" t="s">
        <v>410</v>
      </c>
      <c r="C134" s="1" t="s">
        <v>410</v>
      </c>
      <c r="D134" s="1" t="s">
        <v>410</v>
      </c>
      <c r="E134" s="1" t="s">
        <v>410</v>
      </c>
      <c r="F134" s="1" t="s">
        <v>410</v>
      </c>
      <c r="G134" s="1" t="s">
        <v>410</v>
      </c>
      <c r="H134" s="1" t="s">
        <v>410</v>
      </c>
      <c r="I134" s="13" t="s">
        <v>410</v>
      </c>
      <c r="J134" s="1" t="s">
        <v>410</v>
      </c>
      <c r="K134" s="1" t="s">
        <v>410</v>
      </c>
      <c r="L134" s="1" t="s">
        <v>410</v>
      </c>
      <c r="M134" s="1" t="s">
        <v>410</v>
      </c>
      <c r="N134" s="1" t="s">
        <v>410</v>
      </c>
      <c r="O134" s="1" t="s">
        <v>410</v>
      </c>
      <c r="P134" s="1" t="s">
        <v>410</v>
      </c>
      <c r="Q134" s="1" t="s">
        <v>410</v>
      </c>
      <c r="R134" s="67" t="s">
        <v>410</v>
      </c>
    </row>
    <row r="135" spans="1:18" ht="15.75">
      <c r="A135" s="52" t="s">
        <v>540</v>
      </c>
      <c r="B135" s="13" t="s">
        <v>410</v>
      </c>
      <c r="C135" s="1" t="s">
        <v>410</v>
      </c>
      <c r="D135" s="1" t="s">
        <v>410</v>
      </c>
      <c r="E135" s="1" t="s">
        <v>410</v>
      </c>
      <c r="F135" s="1" t="s">
        <v>410</v>
      </c>
      <c r="G135" s="1" t="s">
        <v>410</v>
      </c>
      <c r="H135" s="1" t="s">
        <v>410</v>
      </c>
      <c r="I135" s="13" t="s">
        <v>410</v>
      </c>
      <c r="J135" s="1" t="s">
        <v>410</v>
      </c>
      <c r="K135" s="1" t="s">
        <v>410</v>
      </c>
      <c r="L135" s="1" t="s">
        <v>410</v>
      </c>
      <c r="M135" s="1" t="s">
        <v>410</v>
      </c>
      <c r="N135" s="1" t="s">
        <v>410</v>
      </c>
      <c r="O135" s="1" t="s">
        <v>410</v>
      </c>
      <c r="P135" s="1" t="s">
        <v>410</v>
      </c>
      <c r="Q135" s="1" t="s">
        <v>410</v>
      </c>
      <c r="R135" s="67" t="s">
        <v>410</v>
      </c>
    </row>
    <row r="136" spans="1:18" ht="15.75">
      <c r="A136" s="52" t="s">
        <v>466</v>
      </c>
      <c r="B136" s="13">
        <f>' Education 1'!C161</f>
        <v>1284</v>
      </c>
      <c r="C136" s="1" t="s">
        <v>410</v>
      </c>
      <c r="D136" s="1" t="s">
        <v>410</v>
      </c>
      <c r="E136" s="1" t="s">
        <v>410</v>
      </c>
      <c r="F136" s="1" t="s">
        <v>410</v>
      </c>
      <c r="G136" s="1" t="s">
        <v>410</v>
      </c>
      <c r="H136" s="13">
        <f>'Health 7'!C126</f>
        <v>669</v>
      </c>
      <c r="I136" s="13" t="s">
        <v>410</v>
      </c>
      <c r="J136" s="1" t="s">
        <v>410</v>
      </c>
      <c r="K136" s="1" t="s">
        <v>410</v>
      </c>
      <c r="L136" s="1" t="s">
        <v>410</v>
      </c>
      <c r="M136" s="1" t="s">
        <v>410</v>
      </c>
      <c r="N136" s="1" t="s">
        <v>410</v>
      </c>
      <c r="O136" s="1" t="s">
        <v>410</v>
      </c>
      <c r="P136" s="1" t="s">
        <v>410</v>
      </c>
      <c r="Q136" s="1" t="s">
        <v>410</v>
      </c>
      <c r="R136" s="67">
        <f t="shared" si="3"/>
        <v>1953</v>
      </c>
    </row>
    <row r="137" spans="1:18" ht="15.75">
      <c r="A137" s="52" t="s">
        <v>541</v>
      </c>
      <c r="B137" s="13" t="s">
        <v>410</v>
      </c>
      <c r="C137" s="1" t="s">
        <v>410</v>
      </c>
      <c r="D137" s="1" t="s">
        <v>410</v>
      </c>
      <c r="E137" s="1" t="s">
        <v>410</v>
      </c>
      <c r="F137" s="1" t="s">
        <v>410</v>
      </c>
      <c r="G137" s="1" t="s">
        <v>410</v>
      </c>
      <c r="H137" s="1" t="s">
        <v>410</v>
      </c>
      <c r="I137" s="13" t="s">
        <v>410</v>
      </c>
      <c r="J137" s="1" t="s">
        <v>410</v>
      </c>
      <c r="K137" s="1" t="s">
        <v>410</v>
      </c>
      <c r="L137" s="1" t="s">
        <v>410</v>
      </c>
      <c r="M137" s="1" t="s">
        <v>410</v>
      </c>
      <c r="N137" s="1" t="s">
        <v>410</v>
      </c>
      <c r="O137" s="1" t="s">
        <v>410</v>
      </c>
      <c r="P137" s="1" t="s">
        <v>410</v>
      </c>
      <c r="Q137" s="1" t="s">
        <v>410</v>
      </c>
      <c r="R137" s="67" t="s">
        <v>410</v>
      </c>
    </row>
    <row r="138" spans="1:18" ht="15.75">
      <c r="A138" s="52" t="s">
        <v>523</v>
      </c>
      <c r="B138" s="13">
        <f>' Education 1'!C163</f>
        <v>4192</v>
      </c>
      <c r="C138" s="1" t="s">
        <v>410</v>
      </c>
      <c r="D138" s="1" t="s">
        <v>410</v>
      </c>
      <c r="E138" s="13">
        <f>'Agriculture 4'!C45</f>
        <v>179</v>
      </c>
      <c r="F138" s="1" t="s">
        <v>410</v>
      </c>
      <c r="G138" s="1" t="s">
        <v>410</v>
      </c>
      <c r="H138" s="13">
        <f>'Health 7'!C128</f>
        <v>1169</v>
      </c>
      <c r="I138" s="13" t="s">
        <v>410</v>
      </c>
      <c r="J138" s="1" t="s">
        <v>410</v>
      </c>
      <c r="K138" s="1" t="s">
        <v>410</v>
      </c>
      <c r="L138" s="1" t="s">
        <v>410</v>
      </c>
      <c r="M138" s="13">
        <f>'Transport 12 '!C107</f>
        <v>18</v>
      </c>
      <c r="N138" s="13">
        <f>'Social Development 13 '!C84</f>
        <v>615</v>
      </c>
      <c r="O138" s="1" t="s">
        <v>410</v>
      </c>
      <c r="P138" s="1" t="s">
        <v>410</v>
      </c>
      <c r="Q138" s="1" t="s">
        <v>410</v>
      </c>
      <c r="R138" s="67">
        <f t="shared" si="3"/>
        <v>6173</v>
      </c>
    </row>
    <row r="139" spans="1:18" ht="15.75">
      <c r="A139" s="52" t="s">
        <v>542</v>
      </c>
      <c r="B139" s="13" t="s">
        <v>410</v>
      </c>
      <c r="C139" s="1" t="s">
        <v>410</v>
      </c>
      <c r="D139" s="1" t="s">
        <v>410</v>
      </c>
      <c r="E139" s="1" t="s">
        <v>410</v>
      </c>
      <c r="F139" s="1" t="s">
        <v>410</v>
      </c>
      <c r="G139" s="1" t="s">
        <v>410</v>
      </c>
      <c r="H139" s="1" t="s">
        <v>410</v>
      </c>
      <c r="I139" s="13" t="s">
        <v>410</v>
      </c>
      <c r="J139" s="1" t="s">
        <v>410</v>
      </c>
      <c r="K139" s="1" t="s">
        <v>410</v>
      </c>
      <c r="L139" s="1" t="s">
        <v>410</v>
      </c>
      <c r="M139" s="1" t="s">
        <v>410</v>
      </c>
      <c r="N139" s="1" t="s">
        <v>410</v>
      </c>
      <c r="O139" s="1" t="s">
        <v>410</v>
      </c>
      <c r="P139" s="1" t="s">
        <v>410</v>
      </c>
      <c r="Q139" s="1" t="s">
        <v>410</v>
      </c>
      <c r="R139" s="67" t="s">
        <v>410</v>
      </c>
    </row>
    <row r="140" spans="1:18" ht="15.75">
      <c r="A140" s="52" t="s">
        <v>543</v>
      </c>
      <c r="B140" s="13" t="s">
        <v>410</v>
      </c>
      <c r="C140" s="1" t="s">
        <v>410</v>
      </c>
      <c r="D140" s="1" t="s">
        <v>410</v>
      </c>
      <c r="E140" s="1" t="s">
        <v>410</v>
      </c>
      <c r="F140" s="1" t="s">
        <v>410</v>
      </c>
      <c r="G140" s="1" t="s">
        <v>410</v>
      </c>
      <c r="H140" s="1" t="s">
        <v>410</v>
      </c>
      <c r="I140" s="13" t="s">
        <v>410</v>
      </c>
      <c r="J140" s="1" t="s">
        <v>410</v>
      </c>
      <c r="K140" s="1" t="s">
        <v>410</v>
      </c>
      <c r="L140" s="1" t="s">
        <v>410</v>
      </c>
      <c r="M140" s="1" t="s">
        <v>410</v>
      </c>
      <c r="N140" s="1" t="s">
        <v>410</v>
      </c>
      <c r="O140" s="1" t="s">
        <v>410</v>
      </c>
      <c r="P140" s="1" t="s">
        <v>410</v>
      </c>
      <c r="Q140" s="1" t="s">
        <v>410</v>
      </c>
      <c r="R140" s="67" t="s">
        <v>410</v>
      </c>
    </row>
    <row r="141" spans="1:18" ht="15.75">
      <c r="A141" s="52" t="s">
        <v>544</v>
      </c>
      <c r="B141" s="13">
        <f>' Education 1'!C166</f>
        <v>258</v>
      </c>
      <c r="C141" s="1" t="s">
        <v>410</v>
      </c>
      <c r="D141" s="1" t="s">
        <v>410</v>
      </c>
      <c r="E141" s="1" t="s">
        <v>410</v>
      </c>
      <c r="F141" s="1" t="s">
        <v>410</v>
      </c>
      <c r="G141" s="1" t="s">
        <v>410</v>
      </c>
      <c r="H141" s="13">
        <f>'Health 7'!C129</f>
        <v>408</v>
      </c>
      <c r="I141" s="13" t="s">
        <v>410</v>
      </c>
      <c r="J141" s="1" t="s">
        <v>410</v>
      </c>
      <c r="K141" s="1" t="s">
        <v>410</v>
      </c>
      <c r="L141" s="1" t="s">
        <v>410</v>
      </c>
      <c r="M141" s="1" t="s">
        <v>410</v>
      </c>
      <c r="N141" s="1" t="s">
        <v>410</v>
      </c>
      <c r="O141" s="1" t="s">
        <v>410</v>
      </c>
      <c r="P141" s="1" t="s">
        <v>410</v>
      </c>
      <c r="Q141" s="1" t="s">
        <v>410</v>
      </c>
      <c r="R141" s="67">
        <f t="shared" si="3"/>
        <v>666</v>
      </c>
    </row>
    <row r="142" spans="1:18" ht="15.75">
      <c r="A142" s="52" t="s">
        <v>546</v>
      </c>
      <c r="B142" s="13">
        <f>' Education 1'!C167</f>
        <v>1231</v>
      </c>
      <c r="C142" s="1" t="s">
        <v>410</v>
      </c>
      <c r="D142" s="1" t="s">
        <v>410</v>
      </c>
      <c r="E142" s="1" t="s">
        <v>410</v>
      </c>
      <c r="F142" s="1" t="s">
        <v>410</v>
      </c>
      <c r="G142" s="1" t="s">
        <v>410</v>
      </c>
      <c r="H142" s="13">
        <f>'Health 7'!C130</f>
        <v>1139</v>
      </c>
      <c r="I142" s="13" t="s">
        <v>410</v>
      </c>
      <c r="J142" s="1" t="s">
        <v>410</v>
      </c>
      <c r="K142" s="1" t="s">
        <v>410</v>
      </c>
      <c r="L142" s="1" t="s">
        <v>410</v>
      </c>
      <c r="M142" s="1" t="s">
        <v>410</v>
      </c>
      <c r="N142" s="1" t="s">
        <v>410</v>
      </c>
      <c r="O142" s="1" t="s">
        <v>410</v>
      </c>
      <c r="P142" s="1" t="s">
        <v>410</v>
      </c>
      <c r="Q142" s="1" t="s">
        <v>410</v>
      </c>
      <c r="R142" s="67">
        <f t="shared" si="3"/>
        <v>2370</v>
      </c>
    </row>
    <row r="143" spans="1:18" ht="15.75">
      <c r="A143" s="52" t="s">
        <v>516</v>
      </c>
      <c r="B143" s="13">
        <f>' Education 1'!C168</f>
        <v>5880</v>
      </c>
      <c r="C143" s="1" t="s">
        <v>410</v>
      </c>
      <c r="D143" s="1" t="s">
        <v>410</v>
      </c>
      <c r="E143" s="13">
        <f>'Agriculture 4'!C46</f>
        <v>39</v>
      </c>
      <c r="F143" s="1" t="s">
        <v>410</v>
      </c>
      <c r="G143" s="1" t="s">
        <v>410</v>
      </c>
      <c r="H143" s="13">
        <f>'Health 7'!C131</f>
        <v>671</v>
      </c>
      <c r="I143" s="13" t="s">
        <v>410</v>
      </c>
      <c r="J143" s="1" t="s">
        <v>410</v>
      </c>
      <c r="K143" s="1" t="s">
        <v>410</v>
      </c>
      <c r="L143" s="1" t="s">
        <v>410</v>
      </c>
      <c r="M143" s="13">
        <f>'Transport 12 '!C110</f>
        <v>391</v>
      </c>
      <c r="N143" s="1" t="s">
        <v>410</v>
      </c>
      <c r="O143" s="1" t="s">
        <v>410</v>
      </c>
      <c r="P143" s="1" t="s">
        <v>410</v>
      </c>
      <c r="Q143" s="1" t="s">
        <v>410</v>
      </c>
      <c r="R143" s="67">
        <f t="shared" si="3"/>
        <v>6981</v>
      </c>
    </row>
    <row r="144" spans="1:18" ht="15.75">
      <c r="A144" s="52" t="s">
        <v>470</v>
      </c>
      <c r="B144" s="13" t="s">
        <v>410</v>
      </c>
      <c r="C144" s="1" t="s">
        <v>410</v>
      </c>
      <c r="D144" s="1" t="s">
        <v>410</v>
      </c>
      <c r="E144" s="1" t="s">
        <v>410</v>
      </c>
      <c r="F144" s="1" t="s">
        <v>410</v>
      </c>
      <c r="G144" s="1" t="s">
        <v>410</v>
      </c>
      <c r="H144" s="13">
        <f>'Health 7'!C132</f>
        <v>341</v>
      </c>
      <c r="I144" s="13" t="s">
        <v>410</v>
      </c>
      <c r="J144" s="1" t="s">
        <v>410</v>
      </c>
      <c r="K144" s="1" t="s">
        <v>410</v>
      </c>
      <c r="L144" s="1" t="s">
        <v>410</v>
      </c>
      <c r="M144" s="1" t="s">
        <v>410</v>
      </c>
      <c r="N144" s="1" t="s">
        <v>410</v>
      </c>
      <c r="O144" s="1" t="s">
        <v>410</v>
      </c>
      <c r="P144" s="1" t="s">
        <v>410</v>
      </c>
      <c r="Q144" s="1" t="s">
        <v>410</v>
      </c>
      <c r="R144" s="67">
        <f t="shared" si="3"/>
        <v>341</v>
      </c>
    </row>
    <row r="145" spans="1:18" ht="15.75">
      <c r="A145" s="52" t="s">
        <v>698</v>
      </c>
      <c r="B145" s="13" t="s">
        <v>410</v>
      </c>
      <c r="C145" s="1" t="s">
        <v>410</v>
      </c>
      <c r="D145" s="1" t="s">
        <v>410</v>
      </c>
      <c r="E145" s="1" t="s">
        <v>410</v>
      </c>
      <c r="F145" s="1" t="s">
        <v>410</v>
      </c>
      <c r="G145" s="1" t="s">
        <v>410</v>
      </c>
      <c r="H145" s="1" t="s">
        <v>410</v>
      </c>
      <c r="I145" s="13" t="s">
        <v>410</v>
      </c>
      <c r="J145" s="1" t="s">
        <v>410</v>
      </c>
      <c r="K145" s="1" t="s">
        <v>410</v>
      </c>
      <c r="L145" s="1" t="s">
        <v>410</v>
      </c>
      <c r="M145" s="1" t="s">
        <v>410</v>
      </c>
      <c r="N145" s="1" t="s">
        <v>410</v>
      </c>
      <c r="O145" s="1" t="s">
        <v>410</v>
      </c>
      <c r="P145" s="1" t="s">
        <v>410</v>
      </c>
      <c r="Q145" s="1" t="s">
        <v>410</v>
      </c>
      <c r="R145" s="67" t="s">
        <v>410</v>
      </c>
    </row>
    <row r="146" spans="1:18" ht="15.75">
      <c r="A146" s="52" t="s">
        <v>694</v>
      </c>
      <c r="B146" s="13" t="s">
        <v>410</v>
      </c>
      <c r="C146" s="1" t="s">
        <v>410</v>
      </c>
      <c r="D146" s="1" t="s">
        <v>410</v>
      </c>
      <c r="E146" s="1" t="s">
        <v>410</v>
      </c>
      <c r="F146" s="1" t="s">
        <v>410</v>
      </c>
      <c r="G146" s="1" t="s">
        <v>410</v>
      </c>
      <c r="H146" s="13">
        <f>'Health 7'!C133</f>
        <v>42</v>
      </c>
      <c r="I146" s="13" t="s">
        <v>410</v>
      </c>
      <c r="J146" s="1" t="s">
        <v>410</v>
      </c>
      <c r="K146" s="1" t="s">
        <v>410</v>
      </c>
      <c r="L146" s="1" t="s">
        <v>410</v>
      </c>
      <c r="M146" s="1" t="s">
        <v>410</v>
      </c>
      <c r="N146" s="1" t="s">
        <v>410</v>
      </c>
      <c r="O146" s="1" t="s">
        <v>410</v>
      </c>
      <c r="P146" s="1" t="s">
        <v>410</v>
      </c>
      <c r="Q146" s="1" t="s">
        <v>410</v>
      </c>
      <c r="R146" s="67">
        <f t="shared" si="3"/>
        <v>42</v>
      </c>
    </row>
    <row r="147" spans="1:18" ht="15.75">
      <c r="A147" s="52" t="s">
        <v>518</v>
      </c>
      <c r="B147" s="13" t="s">
        <v>410</v>
      </c>
      <c r="C147" s="1" t="s">
        <v>410</v>
      </c>
      <c r="D147" s="1" t="s">
        <v>410</v>
      </c>
      <c r="E147" s="1" t="s">
        <v>410</v>
      </c>
      <c r="F147" s="1" t="s">
        <v>410</v>
      </c>
      <c r="G147" s="1" t="s">
        <v>410</v>
      </c>
      <c r="H147" s="13">
        <f>'Health 7'!C134</f>
        <v>1905</v>
      </c>
      <c r="I147" s="1">
        <f>'Human Settlement 8'!C24</f>
        <v>17</v>
      </c>
      <c r="J147" s="1" t="s">
        <v>410</v>
      </c>
      <c r="K147" s="1">
        <f>'Royal Household 10 '!C17</f>
        <v>28</v>
      </c>
      <c r="L147" s="13">
        <f>'Coorperative Gov 11'!C19</f>
        <v>180</v>
      </c>
      <c r="M147" s="13">
        <f>'Transport 12 '!C113</f>
        <v>224</v>
      </c>
      <c r="N147" s="13">
        <f>'Social Development 13 '!C88</f>
        <v>865</v>
      </c>
      <c r="O147" s="1" t="s">
        <v>410</v>
      </c>
      <c r="P147" s="1" t="s">
        <v>410</v>
      </c>
      <c r="Q147" s="1" t="s">
        <v>410</v>
      </c>
      <c r="R147" s="67">
        <f t="shared" si="3"/>
        <v>3219</v>
      </c>
    </row>
    <row r="148" spans="1:18" ht="15.75">
      <c r="A148" s="52" t="s">
        <v>475</v>
      </c>
      <c r="B148" s="13">
        <f>' Education 1'!C171</f>
        <v>290</v>
      </c>
      <c r="C148" s="1" t="s">
        <v>410</v>
      </c>
      <c r="D148" s="1" t="s">
        <v>410</v>
      </c>
      <c r="E148" s="1" t="s">
        <v>410</v>
      </c>
      <c r="F148" s="1" t="s">
        <v>410</v>
      </c>
      <c r="G148" s="1" t="s">
        <v>410</v>
      </c>
      <c r="H148" s="13">
        <f>'Health 7'!C135</f>
        <v>7</v>
      </c>
      <c r="I148" s="1" t="s">
        <v>410</v>
      </c>
      <c r="J148" s="1" t="s">
        <v>410</v>
      </c>
      <c r="K148" s="1" t="s">
        <v>410</v>
      </c>
      <c r="L148" s="1" t="s">
        <v>410</v>
      </c>
      <c r="M148" s="1" t="s">
        <v>410</v>
      </c>
      <c r="N148" s="1" t="s">
        <v>410</v>
      </c>
      <c r="O148" s="1" t="s">
        <v>410</v>
      </c>
      <c r="P148" s="1" t="s">
        <v>410</v>
      </c>
      <c r="Q148" s="1" t="s">
        <v>410</v>
      </c>
      <c r="R148" s="67">
        <f t="shared" si="3"/>
        <v>297</v>
      </c>
    </row>
    <row r="149" spans="1:18" ht="15.75">
      <c r="A149" s="52" t="s">
        <v>476</v>
      </c>
      <c r="B149" s="13">
        <f>' Education 1'!C172</f>
        <v>619</v>
      </c>
      <c r="C149" s="1" t="s">
        <v>410</v>
      </c>
      <c r="D149" s="1" t="s">
        <v>410</v>
      </c>
      <c r="E149" s="1" t="s">
        <v>410</v>
      </c>
      <c r="F149" s="1" t="s">
        <v>410</v>
      </c>
      <c r="G149" s="1" t="s">
        <v>410</v>
      </c>
      <c r="H149" s="13">
        <f>'Health 7'!C136</f>
        <v>2202</v>
      </c>
      <c r="I149" s="1" t="s">
        <v>410</v>
      </c>
      <c r="J149" s="1" t="s">
        <v>410</v>
      </c>
      <c r="K149" s="1" t="s">
        <v>410</v>
      </c>
      <c r="L149" s="1" t="s">
        <v>410</v>
      </c>
      <c r="M149" s="13">
        <f>'Transport 12 '!C115</f>
        <v>16</v>
      </c>
      <c r="N149" s="1" t="s">
        <v>410</v>
      </c>
      <c r="O149" s="1" t="s">
        <v>410</v>
      </c>
      <c r="P149" s="1" t="s">
        <v>410</v>
      </c>
      <c r="Q149" s="1" t="s">
        <v>410</v>
      </c>
      <c r="R149" s="67">
        <f t="shared" si="3"/>
        <v>2837</v>
      </c>
    </row>
    <row r="150" spans="1:18" ht="15.75">
      <c r="A150" s="52" t="s">
        <v>478</v>
      </c>
      <c r="B150" s="13">
        <f>' Education 1'!C173</f>
        <v>2434</v>
      </c>
      <c r="C150" s="1" t="s">
        <v>410</v>
      </c>
      <c r="D150" s="1" t="s">
        <v>410</v>
      </c>
      <c r="E150" s="1" t="s">
        <v>410</v>
      </c>
      <c r="F150" s="1" t="s">
        <v>410</v>
      </c>
      <c r="G150" s="1" t="s">
        <v>410</v>
      </c>
      <c r="H150" s="13">
        <f>'Health 7'!C137</f>
        <v>773</v>
      </c>
      <c r="I150" s="1" t="s">
        <v>410</v>
      </c>
      <c r="J150" s="1" t="s">
        <v>410</v>
      </c>
      <c r="K150" s="1" t="s">
        <v>410</v>
      </c>
      <c r="L150" s="1" t="s">
        <v>410</v>
      </c>
      <c r="M150" s="1" t="s">
        <v>410</v>
      </c>
      <c r="N150" s="1" t="s">
        <v>410</v>
      </c>
      <c r="O150" s="1" t="s">
        <v>410</v>
      </c>
      <c r="P150" s="1" t="s">
        <v>410</v>
      </c>
      <c r="Q150" s="1" t="s">
        <v>410</v>
      </c>
      <c r="R150" s="67">
        <f t="shared" si="3"/>
        <v>3207</v>
      </c>
    </row>
    <row r="151" spans="1:18" ht="15.75">
      <c r="A151" s="52" t="s">
        <v>480</v>
      </c>
      <c r="B151" s="13">
        <f>' Education 1'!C174</f>
        <v>260</v>
      </c>
      <c r="C151" s="1" t="s">
        <v>410</v>
      </c>
      <c r="D151" s="1" t="s">
        <v>410</v>
      </c>
      <c r="E151" s="1" t="s">
        <v>410</v>
      </c>
      <c r="F151" s="1" t="s">
        <v>410</v>
      </c>
      <c r="G151" s="1" t="s">
        <v>410</v>
      </c>
      <c r="H151" s="1" t="s">
        <v>410</v>
      </c>
      <c r="I151" s="1" t="s">
        <v>410</v>
      </c>
      <c r="J151" s="1" t="s">
        <v>410</v>
      </c>
      <c r="K151" s="1" t="s">
        <v>410</v>
      </c>
      <c r="L151" s="1" t="s">
        <v>410</v>
      </c>
      <c r="M151" s="1" t="s">
        <v>410</v>
      </c>
      <c r="N151" s="1" t="s">
        <v>410</v>
      </c>
      <c r="O151" s="1" t="s">
        <v>410</v>
      </c>
      <c r="P151" s="1" t="s">
        <v>410</v>
      </c>
      <c r="Q151" s="1" t="s">
        <v>410</v>
      </c>
      <c r="R151" s="67">
        <f t="shared" si="3"/>
        <v>260</v>
      </c>
    </row>
    <row r="152" spans="1:18" ht="15.75">
      <c r="A152" s="52" t="s">
        <v>482</v>
      </c>
      <c r="B152" s="13" t="s">
        <v>410</v>
      </c>
      <c r="C152" s="1" t="s">
        <v>410</v>
      </c>
      <c r="D152" s="1" t="s">
        <v>410</v>
      </c>
      <c r="E152" s="1" t="s">
        <v>410</v>
      </c>
      <c r="F152" s="1" t="s">
        <v>410</v>
      </c>
      <c r="G152" s="1" t="s">
        <v>410</v>
      </c>
      <c r="H152" s="13">
        <f>'Health 7'!C138</f>
        <v>1</v>
      </c>
      <c r="I152" s="1" t="s">
        <v>410</v>
      </c>
      <c r="J152" s="1" t="s">
        <v>410</v>
      </c>
      <c r="K152" s="1" t="s">
        <v>410</v>
      </c>
      <c r="L152" s="1" t="s">
        <v>410</v>
      </c>
      <c r="M152" s="13">
        <f>'Transport 12 '!C118</f>
        <v>12</v>
      </c>
      <c r="N152" s="1" t="s">
        <v>410</v>
      </c>
      <c r="O152" s="1">
        <f>'Public Works  14'!C42</f>
        <v>109</v>
      </c>
      <c r="P152" s="1" t="s">
        <v>410</v>
      </c>
      <c r="Q152" s="1" t="s">
        <v>410</v>
      </c>
      <c r="R152" s="67">
        <f t="shared" si="3"/>
        <v>122</v>
      </c>
    </row>
    <row r="153" spans="1:18" ht="15.75">
      <c r="A153" s="52" t="s">
        <v>547</v>
      </c>
      <c r="B153" s="13">
        <f>' Education 1'!C176</f>
        <v>1830</v>
      </c>
      <c r="C153" s="1" t="s">
        <v>410</v>
      </c>
      <c r="D153" s="1" t="s">
        <v>410</v>
      </c>
      <c r="E153" s="1" t="s">
        <v>410</v>
      </c>
      <c r="F153" s="1" t="s">
        <v>410</v>
      </c>
      <c r="G153" s="1" t="s">
        <v>410</v>
      </c>
      <c r="H153" s="13">
        <f>'Health 7'!C139</f>
        <v>694</v>
      </c>
      <c r="I153" s="1" t="s">
        <v>410</v>
      </c>
      <c r="J153" s="1" t="s">
        <v>410</v>
      </c>
      <c r="K153" s="1" t="s">
        <v>410</v>
      </c>
      <c r="L153" s="1" t="s">
        <v>410</v>
      </c>
      <c r="M153" s="1" t="s">
        <v>410</v>
      </c>
      <c r="N153" s="1" t="s">
        <v>410</v>
      </c>
      <c r="O153" s="1" t="s">
        <v>410</v>
      </c>
      <c r="P153" s="1" t="s">
        <v>410</v>
      </c>
      <c r="Q153" s="1" t="s">
        <v>410</v>
      </c>
      <c r="R153" s="67">
        <f t="shared" si="3"/>
        <v>2524</v>
      </c>
    </row>
    <row r="154" spans="1:18" ht="15.75">
      <c r="A154" s="52" t="s">
        <v>548</v>
      </c>
      <c r="B154" s="13" t="s">
        <v>410</v>
      </c>
      <c r="C154" s="1" t="s">
        <v>410</v>
      </c>
      <c r="D154" s="1" t="s">
        <v>410</v>
      </c>
      <c r="E154" s="1" t="s">
        <v>410</v>
      </c>
      <c r="F154" s="1" t="s">
        <v>410</v>
      </c>
      <c r="G154" s="1" t="s">
        <v>410</v>
      </c>
      <c r="H154" s="1" t="s">
        <v>410</v>
      </c>
      <c r="I154" s="1" t="s">
        <v>410</v>
      </c>
      <c r="J154" s="1" t="s">
        <v>410</v>
      </c>
      <c r="K154" s="1" t="s">
        <v>410</v>
      </c>
      <c r="L154" s="1" t="s">
        <v>410</v>
      </c>
      <c r="M154" s="1" t="s">
        <v>410</v>
      </c>
      <c r="N154" s="1" t="s">
        <v>410</v>
      </c>
      <c r="O154" s="1" t="s">
        <v>410</v>
      </c>
      <c r="P154" s="1" t="s">
        <v>410</v>
      </c>
      <c r="Q154" s="1" t="s">
        <v>410</v>
      </c>
      <c r="R154" s="67" t="s">
        <v>410</v>
      </c>
    </row>
    <row r="155" spans="1:18" ht="15.75">
      <c r="A155" s="52" t="s">
        <v>485</v>
      </c>
      <c r="B155" s="13">
        <f>' Education 1'!C178</f>
        <v>1222</v>
      </c>
      <c r="C155" s="1" t="s">
        <v>410</v>
      </c>
      <c r="D155" s="1" t="s">
        <v>410</v>
      </c>
      <c r="E155" s="1" t="s">
        <v>410</v>
      </c>
      <c r="F155" s="1" t="s">
        <v>410</v>
      </c>
      <c r="G155" s="1" t="s">
        <v>410</v>
      </c>
      <c r="H155" s="1" t="s">
        <v>410</v>
      </c>
      <c r="I155" s="1" t="s">
        <v>410</v>
      </c>
      <c r="J155" s="1" t="s">
        <v>410</v>
      </c>
      <c r="K155" s="1" t="s">
        <v>410</v>
      </c>
      <c r="L155" s="1" t="s">
        <v>410</v>
      </c>
      <c r="M155" s="13">
        <f>'Transport 12 '!C119</f>
        <v>12</v>
      </c>
      <c r="N155" s="1" t="s">
        <v>410</v>
      </c>
      <c r="O155" s="1" t="s">
        <v>410</v>
      </c>
      <c r="P155" s="1" t="s">
        <v>410</v>
      </c>
      <c r="Q155" s="1" t="s">
        <v>410</v>
      </c>
      <c r="R155" s="67">
        <f t="shared" si="3"/>
        <v>1234</v>
      </c>
    </row>
    <row r="156" spans="1:18" ht="15.75">
      <c r="A156" s="52" t="s">
        <v>550</v>
      </c>
      <c r="B156" s="13">
        <f>' Education 1'!C179</f>
        <v>3817</v>
      </c>
      <c r="C156" s="1" t="s">
        <v>410</v>
      </c>
      <c r="D156" s="1" t="s">
        <v>410</v>
      </c>
      <c r="E156" s="13">
        <f>'Agriculture 4'!C47</f>
        <v>12</v>
      </c>
      <c r="F156" s="1" t="s">
        <v>410</v>
      </c>
      <c r="G156" s="1" t="s">
        <v>410</v>
      </c>
      <c r="H156" s="13">
        <f>'Health 7'!C140</f>
        <v>2950</v>
      </c>
      <c r="I156" s="1" t="s">
        <v>410</v>
      </c>
      <c r="J156" s="1" t="s">
        <v>410</v>
      </c>
      <c r="K156" s="1" t="s">
        <v>410</v>
      </c>
      <c r="L156" s="1" t="s">
        <v>410</v>
      </c>
      <c r="M156" s="13">
        <f>'Transport 12 '!C120</f>
        <v>165</v>
      </c>
      <c r="N156" s="1" t="s">
        <v>410</v>
      </c>
      <c r="O156" s="1">
        <f>'Public Works  14'!C43</f>
        <v>45</v>
      </c>
      <c r="P156" s="1" t="s">
        <v>410</v>
      </c>
      <c r="Q156" s="1" t="s">
        <v>410</v>
      </c>
      <c r="R156" s="67">
        <f t="shared" si="3"/>
        <v>6989</v>
      </c>
    </row>
    <row r="157" spans="1:18" ht="15.75">
      <c r="A157" s="52" t="s">
        <v>488</v>
      </c>
      <c r="B157" s="13">
        <f>' Education 1'!C180</f>
        <v>1278</v>
      </c>
      <c r="C157" s="1" t="s">
        <v>410</v>
      </c>
      <c r="D157" s="1" t="s">
        <v>410</v>
      </c>
      <c r="E157" s="1" t="s">
        <v>410</v>
      </c>
      <c r="F157" s="1" t="s">
        <v>410</v>
      </c>
      <c r="G157" s="1" t="s">
        <v>410</v>
      </c>
      <c r="H157" s="1" t="s">
        <v>410</v>
      </c>
      <c r="I157" s="1" t="s">
        <v>410</v>
      </c>
      <c r="J157" s="1" t="s">
        <v>410</v>
      </c>
      <c r="K157" s="1" t="s">
        <v>410</v>
      </c>
      <c r="L157" s="1" t="s">
        <v>410</v>
      </c>
      <c r="M157" s="1" t="s">
        <v>410</v>
      </c>
      <c r="N157" s="1" t="s">
        <v>410</v>
      </c>
      <c r="O157" s="1" t="s">
        <v>410</v>
      </c>
      <c r="P157" s="1" t="s">
        <v>410</v>
      </c>
      <c r="Q157" s="1" t="s">
        <v>410</v>
      </c>
      <c r="R157" s="67">
        <f t="shared" si="3"/>
        <v>1278</v>
      </c>
    </row>
    <row r="158" spans="1:18" ht="15.75">
      <c r="A158" s="52" t="s">
        <v>489</v>
      </c>
      <c r="B158" s="13">
        <f>' Education 1'!C181</f>
        <v>1593</v>
      </c>
      <c r="C158" s="1" t="s">
        <v>410</v>
      </c>
      <c r="D158" s="1" t="s">
        <v>410</v>
      </c>
      <c r="E158" s="1" t="s">
        <v>410</v>
      </c>
      <c r="F158" s="1" t="s">
        <v>410</v>
      </c>
      <c r="G158" s="1" t="s">
        <v>410</v>
      </c>
      <c r="H158" s="13">
        <f>'Health 7'!C141</f>
        <v>931</v>
      </c>
      <c r="I158" s="1" t="s">
        <v>410</v>
      </c>
      <c r="J158" s="1" t="s">
        <v>410</v>
      </c>
      <c r="K158" s="1" t="s">
        <v>410</v>
      </c>
      <c r="L158" s="1" t="s">
        <v>410</v>
      </c>
      <c r="M158" s="13">
        <f>'Transport 12 '!C122</f>
        <v>11</v>
      </c>
      <c r="N158" s="1" t="s">
        <v>410</v>
      </c>
      <c r="O158" s="1" t="s">
        <v>410</v>
      </c>
      <c r="P158" s="1" t="s">
        <v>410</v>
      </c>
      <c r="Q158" s="1" t="s">
        <v>410</v>
      </c>
      <c r="R158" s="67">
        <f t="shared" si="3"/>
        <v>2535</v>
      </c>
    </row>
    <row r="159" spans="1:18" ht="15.75">
      <c r="A159" s="52" t="s">
        <v>551</v>
      </c>
      <c r="B159" s="13">
        <f>' Education 1'!C182</f>
        <v>3093</v>
      </c>
      <c r="C159" s="1" t="s">
        <v>410</v>
      </c>
      <c r="D159" s="1" t="s">
        <v>410</v>
      </c>
      <c r="E159" s="1" t="s">
        <v>410</v>
      </c>
      <c r="F159" s="1" t="s">
        <v>410</v>
      </c>
      <c r="G159" s="1" t="s">
        <v>410</v>
      </c>
      <c r="H159" s="13">
        <f>'Health 7'!C142</f>
        <v>1150</v>
      </c>
      <c r="I159" s="1">
        <f>'Human Settlement 8'!C25</f>
        <v>8</v>
      </c>
      <c r="J159" s="1" t="s">
        <v>410</v>
      </c>
      <c r="K159" s="1">
        <f>'Royal Household 10 '!C18</f>
        <v>121</v>
      </c>
      <c r="L159" s="1" t="s">
        <v>410</v>
      </c>
      <c r="M159" s="13">
        <f>'Transport 12 '!C123</f>
        <v>12</v>
      </c>
      <c r="N159" s="1" t="s">
        <v>410</v>
      </c>
      <c r="O159" s="1">
        <f>'Public Works  14'!C44</f>
        <v>174</v>
      </c>
      <c r="P159" s="1" t="s">
        <v>410</v>
      </c>
      <c r="Q159" s="1" t="s">
        <v>410</v>
      </c>
      <c r="R159" s="67">
        <f t="shared" si="3"/>
        <v>4558</v>
      </c>
    </row>
    <row r="160" spans="1:18" ht="15.75">
      <c r="A160" s="52" t="s">
        <v>490</v>
      </c>
      <c r="B160" s="13">
        <f>' Education 1'!C183</f>
        <v>2509</v>
      </c>
      <c r="C160" s="1" t="s">
        <v>410</v>
      </c>
      <c r="D160" s="1" t="s">
        <v>410</v>
      </c>
      <c r="E160" s="1" t="s">
        <v>410</v>
      </c>
      <c r="F160" s="1" t="s">
        <v>410</v>
      </c>
      <c r="G160" s="1" t="s">
        <v>410</v>
      </c>
      <c r="H160" s="13">
        <f>'Health 7'!C143</f>
        <v>1008</v>
      </c>
      <c r="I160" s="1" t="s">
        <v>410</v>
      </c>
      <c r="J160" s="1" t="s">
        <v>410</v>
      </c>
      <c r="K160" s="1" t="s">
        <v>410</v>
      </c>
      <c r="L160" s="1" t="s">
        <v>410</v>
      </c>
      <c r="M160" s="1" t="s">
        <v>410</v>
      </c>
      <c r="N160" s="1" t="s">
        <v>410</v>
      </c>
      <c r="O160" s="1" t="s">
        <v>410</v>
      </c>
      <c r="P160" s="1" t="s">
        <v>410</v>
      </c>
      <c r="Q160" s="1" t="s">
        <v>410</v>
      </c>
      <c r="R160" s="67">
        <f t="shared" si="3"/>
        <v>3517</v>
      </c>
    </row>
    <row r="161" spans="1:18" ht="15.75">
      <c r="A161" s="52" t="s">
        <v>695</v>
      </c>
      <c r="B161" s="13" t="s">
        <v>410</v>
      </c>
      <c r="C161" s="1" t="s">
        <v>410</v>
      </c>
      <c r="D161" s="1" t="s">
        <v>410</v>
      </c>
      <c r="E161" s="1" t="s">
        <v>410</v>
      </c>
      <c r="F161" s="1" t="s">
        <v>410</v>
      </c>
      <c r="G161" s="1" t="s">
        <v>410</v>
      </c>
      <c r="H161" s="1" t="s">
        <v>410</v>
      </c>
      <c r="I161" s="1" t="s">
        <v>410</v>
      </c>
      <c r="J161" s="1" t="s">
        <v>410</v>
      </c>
      <c r="K161" s="1" t="s">
        <v>410</v>
      </c>
      <c r="L161" s="1" t="s">
        <v>410</v>
      </c>
      <c r="M161" s="1" t="s">
        <v>410</v>
      </c>
      <c r="N161" s="1" t="s">
        <v>410</v>
      </c>
      <c r="O161" s="1" t="s">
        <v>410</v>
      </c>
      <c r="P161" s="1" t="s">
        <v>410</v>
      </c>
      <c r="Q161" s="1" t="s">
        <v>410</v>
      </c>
      <c r="R161" s="67" t="s">
        <v>410</v>
      </c>
    </row>
    <row r="162" spans="1:18" ht="15.75">
      <c r="A162" s="52" t="s">
        <v>552</v>
      </c>
      <c r="B162" s="13" t="s">
        <v>410</v>
      </c>
      <c r="C162" s="1" t="s">
        <v>410</v>
      </c>
      <c r="D162" s="1" t="s">
        <v>410</v>
      </c>
      <c r="E162" s="1" t="s">
        <v>410</v>
      </c>
      <c r="F162" s="1" t="s">
        <v>410</v>
      </c>
      <c r="G162" s="1" t="s">
        <v>410</v>
      </c>
      <c r="H162" s="1" t="s">
        <v>410</v>
      </c>
      <c r="I162" s="1" t="s">
        <v>410</v>
      </c>
      <c r="J162" s="1" t="s">
        <v>410</v>
      </c>
      <c r="K162" s="1" t="s">
        <v>410</v>
      </c>
      <c r="L162" s="1" t="s">
        <v>410</v>
      </c>
      <c r="M162" s="1" t="s">
        <v>410</v>
      </c>
      <c r="N162" s="1" t="s">
        <v>410</v>
      </c>
      <c r="O162" s="1" t="s">
        <v>410</v>
      </c>
      <c r="P162" s="1" t="s">
        <v>410</v>
      </c>
      <c r="Q162" s="1" t="s">
        <v>410</v>
      </c>
      <c r="R162" s="67" t="s">
        <v>410</v>
      </c>
    </row>
    <row r="163" spans="1:18" ht="15.75">
      <c r="A163" s="52" t="s">
        <v>554</v>
      </c>
      <c r="B163" s="13">
        <f>' Education 1'!C185</f>
        <v>840</v>
      </c>
      <c r="C163" s="1" t="s">
        <v>410</v>
      </c>
      <c r="D163" s="1" t="s">
        <v>410</v>
      </c>
      <c r="E163" s="1" t="s">
        <v>410</v>
      </c>
      <c r="F163" s="1" t="s">
        <v>410</v>
      </c>
      <c r="G163" s="1" t="s">
        <v>410</v>
      </c>
      <c r="H163" s="13">
        <f>'Health 7'!C145</f>
        <v>65</v>
      </c>
      <c r="I163" s="1" t="s">
        <v>410</v>
      </c>
      <c r="J163" s="1" t="s">
        <v>410</v>
      </c>
      <c r="K163" s="1" t="s">
        <v>410</v>
      </c>
      <c r="L163" s="1" t="s">
        <v>410</v>
      </c>
      <c r="M163" s="1" t="s">
        <v>410</v>
      </c>
      <c r="N163" s="1" t="s">
        <v>410</v>
      </c>
      <c r="O163" s="1" t="s">
        <v>410</v>
      </c>
      <c r="P163" s="1" t="s">
        <v>410</v>
      </c>
      <c r="Q163" s="1" t="s">
        <v>410</v>
      </c>
      <c r="R163" s="67">
        <f t="shared" si="3"/>
        <v>905</v>
      </c>
    </row>
    <row r="164" spans="1:18" ht="15.75">
      <c r="A164" s="52" t="s">
        <v>555</v>
      </c>
      <c r="B164" s="13" t="s">
        <v>410</v>
      </c>
      <c r="C164" s="1" t="s">
        <v>410</v>
      </c>
      <c r="D164" s="1" t="s">
        <v>410</v>
      </c>
      <c r="E164" s="1" t="s">
        <v>410</v>
      </c>
      <c r="F164" s="1" t="s">
        <v>410</v>
      </c>
      <c r="G164" s="1" t="s">
        <v>410</v>
      </c>
      <c r="H164" s="13">
        <f>'Health 7'!C146</f>
        <v>359</v>
      </c>
      <c r="I164" s="1" t="s">
        <v>410</v>
      </c>
      <c r="J164" s="1" t="s">
        <v>410</v>
      </c>
      <c r="K164" s="1" t="s">
        <v>410</v>
      </c>
      <c r="L164" s="1" t="s">
        <v>410</v>
      </c>
      <c r="M164" s="1" t="s">
        <v>410</v>
      </c>
      <c r="N164" s="1" t="s">
        <v>410</v>
      </c>
      <c r="O164" s="1" t="s">
        <v>410</v>
      </c>
      <c r="P164" s="1" t="s">
        <v>410</v>
      </c>
      <c r="Q164" s="1" t="s">
        <v>410</v>
      </c>
      <c r="R164" s="67">
        <f t="shared" si="3"/>
        <v>359</v>
      </c>
    </row>
    <row r="165" spans="1:18" ht="15.75">
      <c r="A165" s="52" t="s">
        <v>556</v>
      </c>
      <c r="B165" s="13">
        <f>' Education 1'!C187</f>
        <v>11097</v>
      </c>
      <c r="C165" s="1">
        <f>'Office ot the premier2'!C15</f>
        <v>323</v>
      </c>
      <c r="D165" s="1">
        <f>'Legislature 3'!C9</f>
        <v>213</v>
      </c>
      <c r="E165" s="13">
        <f>'Agriculture 4'!C48</f>
        <v>2462</v>
      </c>
      <c r="F165" s="1">
        <f>'Economic Development 5'!C18</f>
        <v>302</v>
      </c>
      <c r="G165" s="1">
        <f xml:space="preserve"> 'Provincial Treasury6'!C15</f>
        <v>297</v>
      </c>
      <c r="H165" s="13">
        <f>'Health 7'!C147</f>
        <v>14939</v>
      </c>
      <c r="I165" s="1">
        <f>'Human Settlement 8'!C26</f>
        <v>140</v>
      </c>
      <c r="J165" s="1">
        <f>'Community and Safety 9'!C15</f>
        <v>100</v>
      </c>
      <c r="K165" s="1" t="s">
        <v>410</v>
      </c>
      <c r="L165" s="13">
        <f>'Coorperative Gov 11'!C20</f>
        <v>4071</v>
      </c>
      <c r="M165" s="13">
        <f>'Transport 12 '!C126</f>
        <v>1776</v>
      </c>
      <c r="N165" s="13">
        <f>'Social Development 13 '!C101</f>
        <v>453</v>
      </c>
      <c r="O165" s="1">
        <f>'Public Works  14'!C45</f>
        <v>491</v>
      </c>
      <c r="P165" s="1">
        <f>'Art and Cultur e 15'!C16</f>
        <v>436</v>
      </c>
      <c r="Q165" s="1" t="s">
        <v>410</v>
      </c>
      <c r="R165" s="67">
        <f t="shared" si="3"/>
        <v>37100</v>
      </c>
    </row>
    <row r="166" spans="1:18" ht="15.75">
      <c r="A166" s="52" t="s">
        <v>696</v>
      </c>
      <c r="B166" s="13" t="s">
        <v>410</v>
      </c>
      <c r="C166" s="13" t="s">
        <v>410</v>
      </c>
      <c r="D166" s="13" t="s">
        <v>410</v>
      </c>
      <c r="E166" s="1" t="s">
        <v>410</v>
      </c>
      <c r="F166" s="1" t="s">
        <v>410</v>
      </c>
      <c r="G166" s="1" t="s">
        <v>410</v>
      </c>
      <c r="H166" s="1" t="s">
        <v>410</v>
      </c>
      <c r="I166" s="1" t="s">
        <v>410</v>
      </c>
      <c r="J166" s="1" t="s">
        <v>410</v>
      </c>
      <c r="K166" s="1" t="s">
        <v>410</v>
      </c>
      <c r="L166" s="1" t="s">
        <v>410</v>
      </c>
      <c r="M166" s="1" t="s">
        <v>410</v>
      </c>
      <c r="N166" s="1" t="s">
        <v>410</v>
      </c>
      <c r="O166" s="1" t="s">
        <v>410</v>
      </c>
      <c r="P166" s="1" t="s">
        <v>410</v>
      </c>
      <c r="Q166" s="1" t="s">
        <v>410</v>
      </c>
      <c r="R166" s="67" t="s">
        <v>410</v>
      </c>
    </row>
    <row r="167" spans="1:18" ht="15.75">
      <c r="A167" s="52" t="s">
        <v>439</v>
      </c>
      <c r="B167" s="13" t="s">
        <v>410</v>
      </c>
      <c r="C167" s="13" t="s">
        <v>410</v>
      </c>
      <c r="D167" s="13" t="s">
        <v>410</v>
      </c>
      <c r="E167" s="1" t="s">
        <v>410</v>
      </c>
      <c r="F167" s="1" t="s">
        <v>410</v>
      </c>
      <c r="G167" s="1" t="s">
        <v>410</v>
      </c>
      <c r="H167" s="13">
        <f>'Health 7'!C148</f>
        <v>471</v>
      </c>
      <c r="I167" s="1" t="s">
        <v>410</v>
      </c>
      <c r="J167" s="1" t="s">
        <v>410</v>
      </c>
      <c r="K167" s="1" t="s">
        <v>410</v>
      </c>
      <c r="L167" s="1" t="s">
        <v>410</v>
      </c>
      <c r="M167" s="1" t="s">
        <v>410</v>
      </c>
      <c r="N167" s="1" t="s">
        <v>410</v>
      </c>
      <c r="O167" s="1" t="s">
        <v>410</v>
      </c>
      <c r="P167" s="1" t="s">
        <v>410</v>
      </c>
      <c r="Q167" s="1" t="s">
        <v>410</v>
      </c>
      <c r="R167" s="67">
        <f t="shared" ref="R167:R189" si="4">SUM(B167:Q167)</f>
        <v>471</v>
      </c>
    </row>
    <row r="168" spans="1:18" ht="15.75">
      <c r="A168" s="52" t="s">
        <v>557</v>
      </c>
      <c r="B168" s="13">
        <f>' Education 1'!C189</f>
        <v>1747</v>
      </c>
      <c r="C168" s="13" t="s">
        <v>410</v>
      </c>
      <c r="D168" s="13" t="s">
        <v>410</v>
      </c>
      <c r="E168" s="1" t="s">
        <v>410</v>
      </c>
      <c r="F168" s="1" t="s">
        <v>410</v>
      </c>
      <c r="G168" s="1" t="s">
        <v>410</v>
      </c>
      <c r="H168" s="13">
        <f>'Health 7'!C149</f>
        <v>37</v>
      </c>
      <c r="I168" s="1" t="s">
        <v>410</v>
      </c>
      <c r="J168" s="1" t="s">
        <v>410</v>
      </c>
      <c r="K168" s="1" t="s">
        <v>410</v>
      </c>
      <c r="L168" s="1" t="s">
        <v>410</v>
      </c>
      <c r="M168" s="1" t="s">
        <v>410</v>
      </c>
      <c r="N168" s="1" t="s">
        <v>410</v>
      </c>
      <c r="O168" s="1" t="s">
        <v>410</v>
      </c>
      <c r="P168" s="1" t="s">
        <v>410</v>
      </c>
      <c r="Q168" s="1" t="s">
        <v>410</v>
      </c>
      <c r="R168" s="67">
        <f t="shared" si="4"/>
        <v>1784</v>
      </c>
    </row>
    <row r="169" spans="1:18" ht="15.75">
      <c r="A169" s="52" t="s">
        <v>558</v>
      </c>
      <c r="B169" s="13" t="s">
        <v>410</v>
      </c>
      <c r="C169" s="13" t="s">
        <v>410</v>
      </c>
      <c r="D169" s="13" t="s">
        <v>410</v>
      </c>
      <c r="E169" s="13">
        <f>'Agriculture 4'!C49</f>
        <v>1</v>
      </c>
      <c r="F169" s="1" t="s">
        <v>410</v>
      </c>
      <c r="G169" s="1" t="s">
        <v>410</v>
      </c>
      <c r="H169" s="13">
        <f>'Health 7'!C150</f>
        <v>146</v>
      </c>
      <c r="I169" s="1" t="s">
        <v>410</v>
      </c>
      <c r="J169" s="1" t="s">
        <v>410</v>
      </c>
      <c r="K169" s="1" t="s">
        <v>410</v>
      </c>
      <c r="L169" s="1" t="s">
        <v>410</v>
      </c>
      <c r="M169" s="1" t="s">
        <v>410</v>
      </c>
      <c r="N169" s="1" t="s">
        <v>410</v>
      </c>
      <c r="O169" s="1" t="s">
        <v>410</v>
      </c>
      <c r="P169" s="1" t="s">
        <v>410</v>
      </c>
      <c r="Q169" s="1" t="s">
        <v>410</v>
      </c>
      <c r="R169" s="67">
        <f t="shared" si="4"/>
        <v>147</v>
      </c>
    </row>
    <row r="170" spans="1:18" ht="15.75">
      <c r="A170" s="52" t="s">
        <v>620</v>
      </c>
      <c r="B170" s="13" t="s">
        <v>410</v>
      </c>
      <c r="C170" s="13" t="s">
        <v>410</v>
      </c>
      <c r="D170" s="13" t="s">
        <v>410</v>
      </c>
      <c r="E170" s="1" t="s">
        <v>410</v>
      </c>
      <c r="F170" s="1" t="s">
        <v>410</v>
      </c>
      <c r="G170" s="1" t="s">
        <v>410</v>
      </c>
      <c r="H170" s="1" t="s">
        <v>410</v>
      </c>
      <c r="I170" s="1" t="s">
        <v>410</v>
      </c>
      <c r="J170" s="1" t="s">
        <v>410</v>
      </c>
      <c r="K170" s="1" t="s">
        <v>410</v>
      </c>
      <c r="L170" s="1" t="s">
        <v>410</v>
      </c>
      <c r="M170" s="1" t="s">
        <v>410</v>
      </c>
      <c r="N170" s="1" t="s">
        <v>410</v>
      </c>
      <c r="O170" s="1" t="s">
        <v>410</v>
      </c>
      <c r="P170" s="1" t="s">
        <v>410</v>
      </c>
      <c r="Q170" s="1" t="s">
        <v>410</v>
      </c>
      <c r="R170" s="67" t="s">
        <v>410</v>
      </c>
    </row>
    <row r="171" spans="1:18" ht="15.75">
      <c r="A171" s="52" t="s">
        <v>560</v>
      </c>
      <c r="B171" s="13">
        <f>' Education 1'!C191</f>
        <v>4410</v>
      </c>
      <c r="C171" s="13" t="s">
        <v>410</v>
      </c>
      <c r="D171" s="13" t="s">
        <v>410</v>
      </c>
      <c r="E171" s="13">
        <f>'Agriculture 4'!C50</f>
        <v>106</v>
      </c>
      <c r="F171" s="1" t="s">
        <v>410</v>
      </c>
      <c r="G171" s="1" t="s">
        <v>410</v>
      </c>
      <c r="H171" s="13">
        <f>'Health 7'!C152</f>
        <v>2158</v>
      </c>
      <c r="I171" s="1" t="s">
        <v>410</v>
      </c>
      <c r="J171" s="1" t="s">
        <v>410</v>
      </c>
      <c r="K171" s="1" t="s">
        <v>410</v>
      </c>
      <c r="L171" s="1" t="s">
        <v>410</v>
      </c>
      <c r="M171" s="13">
        <f>'Transport 12 '!C128</f>
        <v>271</v>
      </c>
      <c r="N171" s="1" t="s">
        <v>410</v>
      </c>
      <c r="O171" s="1">
        <f>'Public Works  14'!C46</f>
        <v>80</v>
      </c>
      <c r="P171" s="1" t="s">
        <v>410</v>
      </c>
      <c r="Q171" s="1" t="s">
        <v>410</v>
      </c>
      <c r="R171" s="67">
        <f t="shared" si="4"/>
        <v>7025</v>
      </c>
    </row>
    <row r="172" spans="1:18" ht="15.75">
      <c r="A172" s="52" t="s">
        <v>496</v>
      </c>
      <c r="B172" s="13">
        <f>' Education 1'!C192</f>
        <v>326</v>
      </c>
      <c r="C172" s="13" t="s">
        <v>410</v>
      </c>
      <c r="D172" s="13" t="s">
        <v>410</v>
      </c>
      <c r="E172" s="13">
        <f>'Agriculture 4'!C51</f>
        <v>47</v>
      </c>
      <c r="F172" s="1" t="s">
        <v>410</v>
      </c>
      <c r="G172" s="1" t="s">
        <v>410</v>
      </c>
      <c r="H172" s="13">
        <f>'Health 7'!C153</f>
        <v>24</v>
      </c>
      <c r="I172" s="1" t="s">
        <v>410</v>
      </c>
      <c r="J172" s="1" t="s">
        <v>410</v>
      </c>
      <c r="K172" s="1" t="s">
        <v>410</v>
      </c>
      <c r="L172" s="1" t="s">
        <v>410</v>
      </c>
      <c r="M172" s="13">
        <f>'Transport 12 '!C129</f>
        <v>6</v>
      </c>
      <c r="N172" s="1" t="s">
        <v>410</v>
      </c>
      <c r="O172" s="1" t="s">
        <v>410</v>
      </c>
      <c r="P172" s="1" t="s">
        <v>410</v>
      </c>
      <c r="Q172" s="1" t="s">
        <v>410</v>
      </c>
      <c r="R172" s="67">
        <f t="shared" si="4"/>
        <v>403</v>
      </c>
    </row>
    <row r="173" spans="1:18" ht="15.75">
      <c r="A173" s="52" t="s">
        <v>699</v>
      </c>
      <c r="B173" s="13" t="s">
        <v>410</v>
      </c>
      <c r="C173" s="13" t="s">
        <v>410</v>
      </c>
      <c r="D173" s="13" t="s">
        <v>410</v>
      </c>
      <c r="E173" s="13" t="s">
        <v>410</v>
      </c>
      <c r="F173" s="1" t="s">
        <v>410</v>
      </c>
      <c r="G173" s="1" t="s">
        <v>410</v>
      </c>
      <c r="H173" s="1" t="s">
        <v>410</v>
      </c>
      <c r="I173" s="1" t="s">
        <v>410</v>
      </c>
      <c r="J173" s="1" t="s">
        <v>410</v>
      </c>
      <c r="K173" s="1" t="s">
        <v>410</v>
      </c>
      <c r="L173" s="1" t="s">
        <v>410</v>
      </c>
      <c r="M173" s="13">
        <f>'Transport 12 '!C130</f>
        <v>3</v>
      </c>
      <c r="N173" s="1" t="s">
        <v>410</v>
      </c>
      <c r="O173" s="1" t="s">
        <v>410</v>
      </c>
      <c r="P173" s="1" t="s">
        <v>410</v>
      </c>
      <c r="Q173" s="1" t="s">
        <v>410</v>
      </c>
      <c r="R173" s="67">
        <f t="shared" si="4"/>
        <v>3</v>
      </c>
    </row>
    <row r="174" spans="1:18" ht="15.75">
      <c r="A174" s="52" t="s">
        <v>700</v>
      </c>
      <c r="B174" s="13" t="s">
        <v>410</v>
      </c>
      <c r="C174" s="13" t="s">
        <v>410</v>
      </c>
      <c r="D174" s="13" t="s">
        <v>410</v>
      </c>
      <c r="E174" s="13" t="s">
        <v>410</v>
      </c>
      <c r="F174" s="1" t="s">
        <v>410</v>
      </c>
      <c r="G174" s="1" t="s">
        <v>410</v>
      </c>
      <c r="H174" s="1" t="s">
        <v>410</v>
      </c>
      <c r="I174" s="1" t="s">
        <v>410</v>
      </c>
      <c r="J174" s="1" t="s">
        <v>410</v>
      </c>
      <c r="K174" s="1" t="s">
        <v>410</v>
      </c>
      <c r="L174" s="1" t="s">
        <v>410</v>
      </c>
      <c r="M174" s="1" t="s">
        <v>410</v>
      </c>
      <c r="N174" s="1" t="s">
        <v>410</v>
      </c>
      <c r="O174" s="1" t="s">
        <v>410</v>
      </c>
      <c r="P174" s="1" t="s">
        <v>410</v>
      </c>
      <c r="Q174" s="1" t="s">
        <v>410</v>
      </c>
      <c r="R174" s="67" t="s">
        <v>410</v>
      </c>
    </row>
    <row r="175" spans="1:18" ht="15.75">
      <c r="A175" s="52" t="s">
        <v>432</v>
      </c>
      <c r="B175" s="13" t="s">
        <v>410</v>
      </c>
      <c r="C175" s="13" t="s">
        <v>410</v>
      </c>
      <c r="D175" s="13" t="s">
        <v>410</v>
      </c>
      <c r="E175" s="13" t="s">
        <v>410</v>
      </c>
      <c r="F175" s="1" t="s">
        <v>410</v>
      </c>
      <c r="G175" s="1" t="s">
        <v>410</v>
      </c>
      <c r="H175" s="1" t="s">
        <v>410</v>
      </c>
      <c r="I175" s="1" t="s">
        <v>410</v>
      </c>
      <c r="J175" s="1" t="s">
        <v>410</v>
      </c>
      <c r="K175" s="1" t="s">
        <v>410</v>
      </c>
      <c r="L175" s="1" t="s">
        <v>410</v>
      </c>
      <c r="M175" s="1" t="s">
        <v>410</v>
      </c>
      <c r="N175" s="1" t="s">
        <v>410</v>
      </c>
      <c r="O175" s="1" t="s">
        <v>410</v>
      </c>
      <c r="P175" s="1" t="s">
        <v>410</v>
      </c>
      <c r="Q175" s="1" t="s">
        <v>410</v>
      </c>
      <c r="R175" s="67" t="s">
        <v>410</v>
      </c>
    </row>
    <row r="176" spans="1:18" ht="15.75">
      <c r="A176" s="52" t="s">
        <v>562</v>
      </c>
      <c r="B176" s="13" t="s">
        <v>410</v>
      </c>
      <c r="C176" s="13" t="s">
        <v>410</v>
      </c>
      <c r="D176" s="13" t="s">
        <v>410</v>
      </c>
      <c r="E176" s="13" t="s">
        <v>410</v>
      </c>
      <c r="F176" s="1" t="s">
        <v>410</v>
      </c>
      <c r="G176" s="1" t="s">
        <v>410</v>
      </c>
      <c r="H176" s="1" t="s">
        <v>410</v>
      </c>
      <c r="I176" s="1" t="s">
        <v>410</v>
      </c>
      <c r="J176" s="1" t="s">
        <v>410</v>
      </c>
      <c r="K176" s="1" t="s">
        <v>410</v>
      </c>
      <c r="L176" s="1" t="s">
        <v>410</v>
      </c>
      <c r="M176" s="1" t="s">
        <v>410</v>
      </c>
      <c r="N176" s="1" t="s">
        <v>410</v>
      </c>
      <c r="O176" s="1" t="s">
        <v>410</v>
      </c>
      <c r="P176" s="1" t="s">
        <v>410</v>
      </c>
      <c r="Q176" s="1" t="s">
        <v>410</v>
      </c>
      <c r="R176" s="67" t="s">
        <v>410</v>
      </c>
    </row>
    <row r="177" spans="1:18" ht="15.75">
      <c r="A177" s="52" t="s">
        <v>564</v>
      </c>
      <c r="B177" s="13" t="s">
        <v>410</v>
      </c>
      <c r="C177" s="13" t="s">
        <v>410</v>
      </c>
      <c r="D177" s="13" t="s">
        <v>410</v>
      </c>
      <c r="E177" s="13" t="s">
        <v>410</v>
      </c>
      <c r="F177" s="1" t="s">
        <v>410</v>
      </c>
      <c r="G177" s="1" t="s">
        <v>410</v>
      </c>
      <c r="H177" s="1" t="s">
        <v>410</v>
      </c>
      <c r="I177" s="1" t="s">
        <v>410</v>
      </c>
      <c r="J177" s="1" t="s">
        <v>410</v>
      </c>
      <c r="K177" s="1" t="s">
        <v>410</v>
      </c>
      <c r="L177" s="1" t="s">
        <v>410</v>
      </c>
      <c r="M177" s="1" t="s">
        <v>410</v>
      </c>
      <c r="N177" s="1" t="s">
        <v>410</v>
      </c>
      <c r="O177" s="1" t="s">
        <v>410</v>
      </c>
      <c r="P177" s="1" t="s">
        <v>410</v>
      </c>
      <c r="Q177" s="1" t="s">
        <v>410</v>
      </c>
      <c r="R177" s="67" t="s">
        <v>410</v>
      </c>
    </row>
    <row r="178" spans="1:18" ht="15.75">
      <c r="A178" s="52" t="s">
        <v>497</v>
      </c>
      <c r="B178" s="13">
        <f>' Education 1'!C195</f>
        <v>3972</v>
      </c>
      <c r="C178" s="13" t="s">
        <v>410</v>
      </c>
      <c r="D178" s="13" t="s">
        <v>410</v>
      </c>
      <c r="E178" s="13" t="s">
        <v>410</v>
      </c>
      <c r="F178" s="1" t="s">
        <v>410</v>
      </c>
      <c r="G178" s="1" t="s">
        <v>410</v>
      </c>
      <c r="H178" s="13">
        <f>'Health 7'!C154</f>
        <v>1494</v>
      </c>
      <c r="I178" s="1" t="s">
        <v>410</v>
      </c>
      <c r="J178" s="1" t="s">
        <v>410</v>
      </c>
      <c r="K178" s="1" t="s">
        <v>410</v>
      </c>
      <c r="L178" s="1" t="s">
        <v>410</v>
      </c>
      <c r="M178" s="1" t="s">
        <v>410</v>
      </c>
      <c r="N178" s="1" t="s">
        <v>410</v>
      </c>
      <c r="O178" s="1">
        <f>'Public Works  14'!C47</f>
        <v>82</v>
      </c>
      <c r="P178" s="1" t="s">
        <v>410</v>
      </c>
      <c r="Q178" s="1" t="s">
        <v>410</v>
      </c>
      <c r="R178" s="67">
        <f t="shared" si="4"/>
        <v>5548</v>
      </c>
    </row>
    <row r="179" spans="1:18" ht="15.75">
      <c r="A179" s="52" t="s">
        <v>499</v>
      </c>
      <c r="B179" s="13" t="s">
        <v>410</v>
      </c>
      <c r="C179" s="13" t="s">
        <v>410</v>
      </c>
      <c r="D179" s="13" t="s">
        <v>410</v>
      </c>
      <c r="E179" s="13" t="s">
        <v>410</v>
      </c>
      <c r="F179" s="1" t="s">
        <v>410</v>
      </c>
      <c r="G179" s="1" t="s">
        <v>410</v>
      </c>
      <c r="H179" s="1" t="s">
        <v>410</v>
      </c>
      <c r="I179" s="1" t="s">
        <v>410</v>
      </c>
      <c r="J179" s="1" t="s">
        <v>410</v>
      </c>
      <c r="K179" s="1" t="s">
        <v>410</v>
      </c>
      <c r="L179" s="1" t="s">
        <v>410</v>
      </c>
      <c r="M179" s="1" t="s">
        <v>410</v>
      </c>
      <c r="N179" s="1" t="s">
        <v>410</v>
      </c>
      <c r="O179" s="1" t="s">
        <v>410</v>
      </c>
      <c r="P179" s="1" t="s">
        <v>410</v>
      </c>
      <c r="Q179" s="1" t="s">
        <v>410</v>
      </c>
      <c r="R179" s="67" t="s">
        <v>410</v>
      </c>
    </row>
    <row r="180" spans="1:18" ht="15.75">
      <c r="A180" s="52" t="s">
        <v>440</v>
      </c>
      <c r="B180" s="13" t="s">
        <v>410</v>
      </c>
      <c r="C180" s="13" t="s">
        <v>410</v>
      </c>
      <c r="D180" s="13" t="s">
        <v>410</v>
      </c>
      <c r="E180" s="13" t="s">
        <v>410</v>
      </c>
      <c r="F180" s="1" t="s">
        <v>410</v>
      </c>
      <c r="G180" s="1" t="s">
        <v>410</v>
      </c>
      <c r="H180" s="13">
        <f>'Health 7'!C155</f>
        <v>76</v>
      </c>
      <c r="I180" s="1" t="s">
        <v>410</v>
      </c>
      <c r="J180" s="1" t="s">
        <v>410</v>
      </c>
      <c r="K180" s="1" t="s">
        <v>410</v>
      </c>
      <c r="L180" s="1" t="s">
        <v>410</v>
      </c>
      <c r="M180" s="1" t="s">
        <v>410</v>
      </c>
      <c r="N180" s="1" t="s">
        <v>410</v>
      </c>
      <c r="O180" s="1" t="s">
        <v>410</v>
      </c>
      <c r="P180" s="1" t="s">
        <v>410</v>
      </c>
      <c r="Q180" s="1" t="s">
        <v>410</v>
      </c>
      <c r="R180" s="67">
        <f t="shared" si="4"/>
        <v>76</v>
      </c>
    </row>
    <row r="181" spans="1:18" ht="15.75">
      <c r="A181" s="52" t="s">
        <v>501</v>
      </c>
      <c r="B181" s="13" t="s">
        <v>410</v>
      </c>
      <c r="C181" s="13" t="s">
        <v>410</v>
      </c>
      <c r="D181" s="13" t="s">
        <v>410</v>
      </c>
      <c r="E181" s="13" t="s">
        <v>410</v>
      </c>
      <c r="F181" s="1" t="s">
        <v>410</v>
      </c>
      <c r="G181" s="1" t="s">
        <v>410</v>
      </c>
      <c r="H181" s="13">
        <f>'Health 7'!C156</f>
        <v>489</v>
      </c>
      <c r="I181" s="1" t="s">
        <v>410</v>
      </c>
      <c r="J181" s="1" t="s">
        <v>410</v>
      </c>
      <c r="K181" s="1" t="s">
        <v>410</v>
      </c>
      <c r="L181" s="1" t="s">
        <v>410</v>
      </c>
      <c r="M181" s="1" t="s">
        <v>410</v>
      </c>
      <c r="N181" s="1" t="s">
        <v>410</v>
      </c>
      <c r="O181" s="1" t="s">
        <v>410</v>
      </c>
      <c r="P181" s="1" t="s">
        <v>410</v>
      </c>
      <c r="Q181" s="1" t="s">
        <v>410</v>
      </c>
      <c r="R181" s="67">
        <f t="shared" si="4"/>
        <v>489</v>
      </c>
    </row>
    <row r="182" spans="1:18" ht="15.75">
      <c r="A182" s="52" t="s">
        <v>566</v>
      </c>
      <c r="B182" s="13">
        <f>' Education 1'!C199</f>
        <v>2238</v>
      </c>
      <c r="C182" s="13" t="s">
        <v>410</v>
      </c>
      <c r="D182" s="13" t="s">
        <v>410</v>
      </c>
      <c r="E182" s="13" t="s">
        <v>410</v>
      </c>
      <c r="F182" s="1" t="s">
        <v>410</v>
      </c>
      <c r="G182" s="1" t="s">
        <v>410</v>
      </c>
      <c r="H182" s="13">
        <f>'Health 7'!C157</f>
        <v>831</v>
      </c>
      <c r="I182" s="1" t="s">
        <v>410</v>
      </c>
      <c r="J182" s="1" t="s">
        <v>410</v>
      </c>
      <c r="K182" s="1" t="s">
        <v>410</v>
      </c>
      <c r="L182" s="1" t="s">
        <v>410</v>
      </c>
      <c r="M182" s="13">
        <f>'Transport 12 '!C134</f>
        <v>43</v>
      </c>
      <c r="N182" s="1" t="s">
        <v>410</v>
      </c>
      <c r="O182" s="1" t="s">
        <v>410</v>
      </c>
      <c r="P182" s="1" t="s">
        <v>410</v>
      </c>
      <c r="Q182" s="1" t="s">
        <v>410</v>
      </c>
      <c r="R182" s="67">
        <f t="shared" si="4"/>
        <v>3112</v>
      </c>
    </row>
    <row r="183" spans="1:18" ht="15.75">
      <c r="A183" s="52" t="s">
        <v>504</v>
      </c>
      <c r="B183" s="13" t="s">
        <v>410</v>
      </c>
      <c r="C183" s="13" t="s">
        <v>410</v>
      </c>
      <c r="D183" s="13" t="s">
        <v>410</v>
      </c>
      <c r="E183" s="13">
        <f>'Agriculture 4'!C53</f>
        <v>68</v>
      </c>
      <c r="F183" s="1" t="s">
        <v>410</v>
      </c>
      <c r="G183" s="1" t="s">
        <v>410</v>
      </c>
      <c r="H183" s="13">
        <f>'Health 7'!C158</f>
        <v>710</v>
      </c>
      <c r="I183" s="1" t="s">
        <v>410</v>
      </c>
      <c r="J183" s="1" t="s">
        <v>410</v>
      </c>
      <c r="K183" s="1" t="s">
        <v>410</v>
      </c>
      <c r="L183" s="1" t="s">
        <v>410</v>
      </c>
      <c r="M183" s="1" t="s">
        <v>410</v>
      </c>
      <c r="N183" s="1" t="s">
        <v>410</v>
      </c>
      <c r="O183" s="1" t="s">
        <v>410</v>
      </c>
      <c r="P183" s="1" t="s">
        <v>410</v>
      </c>
      <c r="Q183" s="1" t="s">
        <v>410</v>
      </c>
      <c r="R183" s="67">
        <f t="shared" si="4"/>
        <v>778</v>
      </c>
    </row>
    <row r="184" spans="1:18" ht="15.75">
      <c r="A184" s="52" t="s">
        <v>505</v>
      </c>
      <c r="B184" s="13">
        <f>' Education 1'!C201</f>
        <v>77</v>
      </c>
      <c r="C184" s="13" t="s">
        <v>410</v>
      </c>
      <c r="D184" s="13" t="s">
        <v>410</v>
      </c>
      <c r="E184" s="13" t="s">
        <v>410</v>
      </c>
      <c r="F184" s="1" t="s">
        <v>410</v>
      </c>
      <c r="G184" s="1" t="s">
        <v>410</v>
      </c>
      <c r="H184" s="13">
        <f>'Health 7'!C159</f>
        <v>29</v>
      </c>
      <c r="I184" s="1" t="s">
        <v>410</v>
      </c>
      <c r="J184" s="1" t="s">
        <v>410</v>
      </c>
      <c r="K184" s="1" t="s">
        <v>410</v>
      </c>
      <c r="L184" s="1" t="s">
        <v>410</v>
      </c>
      <c r="M184" s="1" t="s">
        <v>410</v>
      </c>
      <c r="N184" s="1" t="s">
        <v>410</v>
      </c>
      <c r="O184" s="1" t="s">
        <v>410</v>
      </c>
      <c r="P184" s="1" t="s">
        <v>410</v>
      </c>
      <c r="Q184" s="1" t="s">
        <v>410</v>
      </c>
      <c r="R184" s="67">
        <f t="shared" si="4"/>
        <v>106</v>
      </c>
    </row>
    <row r="185" spans="1:18" ht="15.75">
      <c r="A185" s="52" t="s">
        <v>567</v>
      </c>
      <c r="B185" s="13">
        <f>' Education 1'!C202</f>
        <v>274</v>
      </c>
      <c r="C185" s="13" t="s">
        <v>410</v>
      </c>
      <c r="D185" s="13" t="s">
        <v>410</v>
      </c>
      <c r="E185" s="13" t="s">
        <v>410</v>
      </c>
      <c r="F185" s="1" t="s">
        <v>410</v>
      </c>
      <c r="G185" s="1" t="s">
        <v>410</v>
      </c>
      <c r="H185" s="13">
        <f>'Health 7'!C160</f>
        <v>179</v>
      </c>
      <c r="I185" s="1" t="s">
        <v>410</v>
      </c>
      <c r="J185" s="1" t="s">
        <v>410</v>
      </c>
      <c r="K185" s="1" t="s">
        <v>410</v>
      </c>
      <c r="L185" s="1" t="s">
        <v>410</v>
      </c>
      <c r="M185" s="1" t="s">
        <v>410</v>
      </c>
      <c r="N185" s="1" t="s">
        <v>410</v>
      </c>
      <c r="O185" s="1" t="s">
        <v>410</v>
      </c>
      <c r="P185" s="1" t="s">
        <v>410</v>
      </c>
      <c r="Q185" s="1" t="s">
        <v>410</v>
      </c>
      <c r="R185" s="67">
        <f t="shared" si="4"/>
        <v>453</v>
      </c>
    </row>
    <row r="186" spans="1:18" ht="15.75">
      <c r="A186" s="52" t="s">
        <v>568</v>
      </c>
      <c r="B186" s="13" t="s">
        <v>410</v>
      </c>
      <c r="C186" s="13" t="s">
        <v>410</v>
      </c>
      <c r="D186" s="13" t="s">
        <v>410</v>
      </c>
      <c r="E186" s="13" t="s">
        <v>410</v>
      </c>
      <c r="F186" s="1" t="s">
        <v>410</v>
      </c>
      <c r="G186" s="1" t="s">
        <v>410</v>
      </c>
      <c r="H186" s="1" t="s">
        <v>410</v>
      </c>
      <c r="I186" s="1" t="s">
        <v>410</v>
      </c>
      <c r="J186" s="1" t="s">
        <v>410</v>
      </c>
      <c r="K186" s="1" t="s">
        <v>410</v>
      </c>
      <c r="L186" s="1" t="s">
        <v>410</v>
      </c>
      <c r="M186" s="1" t="s">
        <v>410</v>
      </c>
      <c r="N186" s="1" t="s">
        <v>410</v>
      </c>
      <c r="O186" s="1" t="s">
        <v>410</v>
      </c>
      <c r="P186" s="1" t="s">
        <v>410</v>
      </c>
      <c r="Q186" s="1" t="s">
        <v>410</v>
      </c>
      <c r="R186" s="67" t="s">
        <v>410</v>
      </c>
    </row>
    <row r="187" spans="1:18" ht="15.75">
      <c r="A187" s="52" t="s">
        <v>570</v>
      </c>
      <c r="B187" s="13" t="s">
        <v>410</v>
      </c>
      <c r="C187" s="13" t="s">
        <v>410</v>
      </c>
      <c r="D187" s="13" t="s">
        <v>410</v>
      </c>
      <c r="E187" s="13" t="s">
        <v>410</v>
      </c>
      <c r="F187" s="1" t="s">
        <v>410</v>
      </c>
      <c r="G187" s="1" t="s">
        <v>410</v>
      </c>
      <c r="H187" s="1" t="s">
        <v>410</v>
      </c>
      <c r="I187" s="1" t="s">
        <v>410</v>
      </c>
      <c r="J187" s="1" t="s">
        <v>410</v>
      </c>
      <c r="K187" s="1" t="s">
        <v>410</v>
      </c>
      <c r="L187" s="1" t="s">
        <v>410</v>
      </c>
      <c r="M187" s="1" t="s">
        <v>410</v>
      </c>
      <c r="N187" s="1" t="s">
        <v>410</v>
      </c>
      <c r="O187" s="1" t="s">
        <v>410</v>
      </c>
      <c r="P187" s="1" t="s">
        <v>410</v>
      </c>
      <c r="Q187" s="1" t="s">
        <v>410</v>
      </c>
      <c r="R187" s="67" t="s">
        <v>410</v>
      </c>
    </row>
    <row r="188" spans="1:18" ht="15.75">
      <c r="A188" s="52" t="s">
        <v>572</v>
      </c>
      <c r="B188" s="13" t="s">
        <v>410</v>
      </c>
      <c r="C188" s="13" t="s">
        <v>410</v>
      </c>
      <c r="D188" s="13" t="s">
        <v>410</v>
      </c>
      <c r="E188" s="13" t="s">
        <v>410</v>
      </c>
      <c r="F188" s="1" t="s">
        <v>410</v>
      </c>
      <c r="G188" s="1" t="s">
        <v>410</v>
      </c>
      <c r="H188" s="1" t="s">
        <v>410</v>
      </c>
      <c r="I188" s="1" t="s">
        <v>410</v>
      </c>
      <c r="J188" s="1" t="s">
        <v>410</v>
      </c>
      <c r="K188" s="1" t="s">
        <v>410</v>
      </c>
      <c r="L188" s="1" t="s">
        <v>410</v>
      </c>
      <c r="M188" s="1" t="s">
        <v>410</v>
      </c>
      <c r="N188" s="1" t="s">
        <v>410</v>
      </c>
      <c r="O188" s="1" t="s">
        <v>410</v>
      </c>
      <c r="P188" s="1" t="s">
        <v>410</v>
      </c>
      <c r="Q188" s="1" t="s">
        <v>410</v>
      </c>
      <c r="R188" s="67" t="s">
        <v>410</v>
      </c>
    </row>
    <row r="189" spans="1:18" ht="15.75">
      <c r="A189" s="52" t="s">
        <v>508</v>
      </c>
      <c r="B189" s="13">
        <f>' Education 1'!C206</f>
        <v>2803</v>
      </c>
      <c r="C189" s="13" t="s">
        <v>410</v>
      </c>
      <c r="D189" s="13" t="s">
        <v>410</v>
      </c>
      <c r="E189" s="13" t="s">
        <v>410</v>
      </c>
      <c r="F189" s="1" t="s">
        <v>410</v>
      </c>
      <c r="G189" s="1" t="s">
        <v>410</v>
      </c>
      <c r="H189" s="13">
        <f>'Health 7'!C162</f>
        <v>685</v>
      </c>
      <c r="I189" s="1" t="s">
        <v>410</v>
      </c>
      <c r="J189" s="1" t="s">
        <v>410</v>
      </c>
      <c r="K189" s="1" t="s">
        <v>410</v>
      </c>
      <c r="L189" s="1" t="s">
        <v>410</v>
      </c>
      <c r="M189" s="13">
        <f>'Transport 12 '!C138</f>
        <v>173</v>
      </c>
      <c r="N189" s="1" t="s">
        <v>410</v>
      </c>
      <c r="O189" s="1">
        <f>'Public Works  14'!C48</f>
        <v>43</v>
      </c>
      <c r="P189" s="1" t="s">
        <v>410</v>
      </c>
      <c r="Q189" s="1" t="s">
        <v>410</v>
      </c>
      <c r="R189" s="67">
        <f t="shared" si="4"/>
        <v>3704</v>
      </c>
    </row>
    <row r="190" spans="1:18" ht="15.75">
      <c r="A190" s="52" t="s">
        <v>574</v>
      </c>
      <c r="B190" s="13" t="s">
        <v>410</v>
      </c>
      <c r="C190" s="13" t="s">
        <v>410</v>
      </c>
      <c r="D190" s="13" t="s">
        <v>410</v>
      </c>
      <c r="E190" s="13" t="s">
        <v>410</v>
      </c>
      <c r="F190" s="1" t="s">
        <v>410</v>
      </c>
      <c r="G190" s="1" t="s">
        <v>410</v>
      </c>
      <c r="H190" s="1" t="s">
        <v>410</v>
      </c>
      <c r="I190" s="1" t="s">
        <v>410</v>
      </c>
      <c r="J190" s="1" t="s">
        <v>410</v>
      </c>
      <c r="K190" s="1" t="s">
        <v>410</v>
      </c>
      <c r="L190" s="1" t="s">
        <v>410</v>
      </c>
      <c r="M190" s="1" t="s">
        <v>410</v>
      </c>
      <c r="N190" s="1" t="s">
        <v>410</v>
      </c>
      <c r="O190" s="1" t="s">
        <v>410</v>
      </c>
      <c r="P190" s="1" t="s">
        <v>410</v>
      </c>
      <c r="Q190" s="1" t="s">
        <v>410</v>
      </c>
      <c r="R190" s="67" t="s">
        <v>410</v>
      </c>
    </row>
    <row r="191" spans="1:18" ht="15.75">
      <c r="A191" s="52" t="s">
        <v>510</v>
      </c>
      <c r="B191" s="13" t="s">
        <v>410</v>
      </c>
      <c r="C191" s="13" t="s">
        <v>410</v>
      </c>
      <c r="D191" s="13" t="s">
        <v>410</v>
      </c>
      <c r="E191" s="13" t="s">
        <v>410</v>
      </c>
      <c r="F191" s="1" t="s">
        <v>410</v>
      </c>
      <c r="G191" s="1" t="s">
        <v>410</v>
      </c>
      <c r="H191" s="1" t="s">
        <v>410</v>
      </c>
      <c r="I191" s="1" t="s">
        <v>410</v>
      </c>
      <c r="J191" s="1" t="s">
        <v>410</v>
      </c>
      <c r="K191" s="1" t="s">
        <v>410</v>
      </c>
      <c r="L191" s="1" t="s">
        <v>410</v>
      </c>
      <c r="M191" s="1" t="s">
        <v>410</v>
      </c>
      <c r="N191" s="1" t="s">
        <v>410</v>
      </c>
      <c r="O191" s="1" t="s">
        <v>410</v>
      </c>
      <c r="P191" s="1" t="s">
        <v>410</v>
      </c>
      <c r="Q191" s="1" t="s">
        <v>410</v>
      </c>
      <c r="R191" s="67" t="s">
        <v>410</v>
      </c>
    </row>
    <row r="192" spans="1:18" ht="15.75">
      <c r="A192" s="52" t="s">
        <v>628</v>
      </c>
      <c r="B192" s="13" t="s">
        <v>410</v>
      </c>
      <c r="C192" s="13" t="s">
        <v>410</v>
      </c>
      <c r="D192" s="13" t="s">
        <v>410</v>
      </c>
      <c r="E192" s="13" t="s">
        <v>410</v>
      </c>
      <c r="F192" s="1" t="s">
        <v>410</v>
      </c>
      <c r="G192" s="1" t="s">
        <v>410</v>
      </c>
      <c r="H192" s="1" t="s">
        <v>410</v>
      </c>
      <c r="I192" s="1" t="s">
        <v>410</v>
      </c>
      <c r="J192" s="1" t="s">
        <v>410</v>
      </c>
      <c r="K192" s="1" t="s">
        <v>410</v>
      </c>
      <c r="L192" s="1" t="s">
        <v>410</v>
      </c>
      <c r="M192" s="1" t="s">
        <v>410</v>
      </c>
      <c r="N192" s="1" t="s">
        <v>410</v>
      </c>
      <c r="O192" s="1" t="s">
        <v>410</v>
      </c>
      <c r="P192" s="1" t="s">
        <v>410</v>
      </c>
      <c r="Q192" s="1" t="s">
        <v>410</v>
      </c>
      <c r="R192" s="67" t="s">
        <v>410</v>
      </c>
    </row>
    <row r="193" spans="1:18" ht="15.75">
      <c r="A193" s="52" t="s">
        <v>577</v>
      </c>
      <c r="B193" s="13" t="s">
        <v>410</v>
      </c>
      <c r="C193" s="13" t="s">
        <v>410</v>
      </c>
      <c r="D193" s="13" t="s">
        <v>410</v>
      </c>
      <c r="E193" s="13" t="s">
        <v>410</v>
      </c>
      <c r="F193" s="1" t="s">
        <v>410</v>
      </c>
      <c r="G193" s="1" t="s">
        <v>410</v>
      </c>
      <c r="H193" s="1" t="s">
        <v>410</v>
      </c>
      <c r="I193" s="1" t="s">
        <v>410</v>
      </c>
      <c r="J193" s="1" t="s">
        <v>410</v>
      </c>
      <c r="K193" s="1" t="s">
        <v>410</v>
      </c>
      <c r="L193" s="1" t="s">
        <v>410</v>
      </c>
      <c r="M193" s="1" t="s">
        <v>410</v>
      </c>
      <c r="N193" s="1" t="s">
        <v>410</v>
      </c>
      <c r="O193" s="1" t="s">
        <v>410</v>
      </c>
      <c r="P193" s="1" t="s">
        <v>410</v>
      </c>
      <c r="Q193" s="1" t="s">
        <v>410</v>
      </c>
      <c r="R193" s="67" t="s">
        <v>410</v>
      </c>
    </row>
    <row r="194" spans="1:18" ht="15.75">
      <c r="A194" s="52" t="s">
        <v>579</v>
      </c>
      <c r="B194" s="13" t="s">
        <v>410</v>
      </c>
      <c r="C194" s="13" t="s">
        <v>410</v>
      </c>
      <c r="D194" s="13" t="s">
        <v>410</v>
      </c>
      <c r="E194" s="13" t="s">
        <v>410</v>
      </c>
      <c r="F194" s="1" t="s">
        <v>410</v>
      </c>
      <c r="G194" s="1" t="s">
        <v>410</v>
      </c>
      <c r="H194" s="1" t="s">
        <v>410</v>
      </c>
      <c r="I194" s="1" t="s">
        <v>410</v>
      </c>
      <c r="J194" s="1" t="s">
        <v>410</v>
      </c>
      <c r="K194" s="1" t="s">
        <v>410</v>
      </c>
      <c r="L194" s="1" t="s">
        <v>410</v>
      </c>
      <c r="M194" s="1" t="s">
        <v>410</v>
      </c>
      <c r="N194" s="1" t="s">
        <v>410</v>
      </c>
      <c r="O194" s="1" t="s">
        <v>410</v>
      </c>
      <c r="P194" s="1" t="s">
        <v>410</v>
      </c>
      <c r="Q194" s="1" t="s">
        <v>410</v>
      </c>
      <c r="R194" s="67" t="s">
        <v>410</v>
      </c>
    </row>
    <row r="195" spans="1:18" ht="15.75">
      <c r="A195" s="52" t="s">
        <v>581</v>
      </c>
      <c r="B195" s="13" t="s">
        <v>410</v>
      </c>
      <c r="C195" s="13" t="s">
        <v>410</v>
      </c>
      <c r="D195" s="13" t="s">
        <v>410</v>
      </c>
      <c r="E195" s="13" t="s">
        <v>410</v>
      </c>
      <c r="F195" s="1" t="s">
        <v>410</v>
      </c>
      <c r="G195" s="1" t="s">
        <v>410</v>
      </c>
      <c r="H195" s="1" t="s">
        <v>410</v>
      </c>
      <c r="I195" s="1" t="s">
        <v>410</v>
      </c>
      <c r="J195" s="1" t="s">
        <v>410</v>
      </c>
      <c r="K195" s="1" t="s">
        <v>410</v>
      </c>
      <c r="L195" s="1" t="s">
        <v>410</v>
      </c>
      <c r="M195" s="1" t="s">
        <v>410</v>
      </c>
      <c r="N195" s="1" t="s">
        <v>410</v>
      </c>
      <c r="O195" s="1" t="s">
        <v>410</v>
      </c>
      <c r="P195" s="1" t="s">
        <v>410</v>
      </c>
      <c r="Q195" s="1" t="s">
        <v>410</v>
      </c>
      <c r="R195" s="67" t="s">
        <v>410</v>
      </c>
    </row>
    <row r="196" spans="1:18" ht="16.5" thickBot="1">
      <c r="A196" s="52" t="s">
        <v>583</v>
      </c>
      <c r="B196" s="13" t="s">
        <v>410</v>
      </c>
      <c r="C196" s="13" t="s">
        <v>410</v>
      </c>
      <c r="D196" s="13" t="s">
        <v>410</v>
      </c>
      <c r="E196" s="13" t="s">
        <v>410</v>
      </c>
      <c r="F196" s="1" t="s">
        <v>410</v>
      </c>
      <c r="G196" s="1" t="s">
        <v>410</v>
      </c>
      <c r="H196" s="1" t="s">
        <v>410</v>
      </c>
      <c r="I196" s="1" t="s">
        <v>410</v>
      </c>
      <c r="J196" s="1" t="s">
        <v>410</v>
      </c>
      <c r="K196" s="1" t="s">
        <v>410</v>
      </c>
      <c r="L196" s="1" t="s">
        <v>410</v>
      </c>
      <c r="M196" s="1" t="s">
        <v>410</v>
      </c>
      <c r="N196" s="1" t="s">
        <v>410</v>
      </c>
      <c r="O196" s="1" t="s">
        <v>410</v>
      </c>
      <c r="P196" s="1" t="s">
        <v>410</v>
      </c>
      <c r="Q196" s="1" t="s">
        <v>410</v>
      </c>
      <c r="R196" s="67" t="s">
        <v>410</v>
      </c>
    </row>
    <row r="197" spans="1:18" ht="24" thickBot="1">
      <c r="A197" s="69" t="s">
        <v>701</v>
      </c>
      <c r="B197" s="65">
        <f>SUM(B102:B196)</f>
        <v>102174</v>
      </c>
      <c r="C197" s="65">
        <f t="shared" ref="C197:Q197" si="5">SUM(C102:C196)</f>
        <v>323</v>
      </c>
      <c r="D197" s="65">
        <f t="shared" si="5"/>
        <v>213</v>
      </c>
      <c r="E197" s="65">
        <f t="shared" si="5"/>
        <v>3236</v>
      </c>
      <c r="F197" s="65">
        <f t="shared" si="5"/>
        <v>302</v>
      </c>
      <c r="G197" s="65">
        <f t="shared" si="5"/>
        <v>297</v>
      </c>
      <c r="H197" s="65">
        <f t="shared" si="5"/>
        <v>64739</v>
      </c>
      <c r="I197" s="65">
        <f t="shared" si="5"/>
        <v>822</v>
      </c>
      <c r="J197" s="65">
        <f t="shared" si="5"/>
        <v>100</v>
      </c>
      <c r="K197" s="65">
        <f t="shared" si="5"/>
        <v>149</v>
      </c>
      <c r="L197" s="65">
        <f t="shared" si="5"/>
        <v>4274</v>
      </c>
      <c r="M197" s="65">
        <f t="shared" si="5"/>
        <v>5476</v>
      </c>
      <c r="N197" s="65">
        <f t="shared" si="5"/>
        <v>2832</v>
      </c>
      <c r="O197" s="65">
        <f t="shared" si="5"/>
        <v>1024</v>
      </c>
      <c r="P197" s="65">
        <f t="shared" si="5"/>
        <v>436</v>
      </c>
      <c r="Q197" s="65">
        <f t="shared" si="5"/>
        <v>165</v>
      </c>
      <c r="R197" s="65">
        <f>SUM(B197:Q197)</f>
        <v>186562</v>
      </c>
    </row>
    <row r="198" spans="1:18">
      <c r="R198" s="29"/>
    </row>
  </sheetData>
  <mergeCells count="2">
    <mergeCell ref="A1:R1"/>
    <mergeCell ref="A100:R10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8"/>
  <sheetViews>
    <sheetView workbookViewId="0"/>
  </sheetViews>
  <sheetFormatPr defaultRowHeight="16.5"/>
  <cols>
    <col min="1" max="1" width="36.28515625" style="70" customWidth="1"/>
    <col min="2" max="2" width="25.28515625" style="1" customWidth="1"/>
    <col min="3" max="3" width="20.7109375" customWidth="1"/>
    <col min="4" max="4" width="14.42578125" customWidth="1"/>
  </cols>
  <sheetData>
    <row r="1" spans="1:4" ht="41.25" thickBot="1">
      <c r="A1" s="98" t="str">
        <f>Cities!A2</f>
        <v>MAIN TOWN OR CITY</v>
      </c>
      <c r="B1" s="99" t="s">
        <v>705</v>
      </c>
      <c r="C1" s="99" t="s">
        <v>706</v>
      </c>
      <c r="D1" s="100" t="s">
        <v>709</v>
      </c>
    </row>
    <row r="2" spans="1:4">
      <c r="A2" s="70" t="str">
        <f>Cities!A3</f>
        <v xml:space="preserve">Alfred </v>
      </c>
      <c r="B2" s="71">
        <f>Cities!R3/Cities!R$98*100</f>
        <v>0.29392505649564526</v>
      </c>
      <c r="C2" s="88">
        <f>Cities!R102/Cities!R$197*100</f>
        <v>8.7906433250072358E-2</v>
      </c>
      <c r="D2" s="88">
        <f>B2-C2</f>
        <v>0.20601862324557291</v>
      </c>
    </row>
    <row r="3" spans="1:4">
      <c r="A3" s="70" t="str">
        <f>Cities!A4</f>
        <v>Babanango</v>
      </c>
      <c r="B3" s="71">
        <f>Cities!R4/Cities!R$98*100</f>
        <v>6.8927148926951995E-2</v>
      </c>
      <c r="C3" s="88">
        <v>0</v>
      </c>
      <c r="D3" s="88">
        <f t="shared" ref="D3:D66" si="0">B3-C3</f>
        <v>6.8927148926951995E-2</v>
      </c>
    </row>
    <row r="4" spans="1:4">
      <c r="A4" s="70" t="str">
        <f>Cities!A5</f>
        <v>Beaufort West</v>
      </c>
      <c r="B4" s="71">
        <f>Cities!R5/Cities!R$98*100</f>
        <v>9.8467355609931431E-4</v>
      </c>
      <c r="C4" s="88">
        <v>0</v>
      </c>
      <c r="D4" s="88">
        <f t="shared" si="0"/>
        <v>9.8467355609931431E-4</v>
      </c>
    </row>
    <row r="5" spans="1:4">
      <c r="A5" s="70" t="str">
        <f>Cities!A6</f>
        <v>Bedford</v>
      </c>
      <c r="B5" s="71">
        <f>Cities!R6/Cities!R$98*100</f>
        <v>3.4463574463475997E-2</v>
      </c>
      <c r="C5" s="88">
        <v>0</v>
      </c>
      <c r="D5" s="88">
        <f t="shared" si="0"/>
        <v>3.4463574463475997E-2</v>
      </c>
    </row>
    <row r="6" spans="1:4">
      <c r="A6" s="70" t="str">
        <f>Cities!A7</f>
        <v>Bergville</v>
      </c>
      <c r="B6" s="71">
        <f>Cities!R7/Cities!R$98*100</f>
        <v>0.18511862854667108</v>
      </c>
      <c r="C6" s="88">
        <f>Cities!R106/Cities!R$197*100</f>
        <v>0.16938068845745649</v>
      </c>
      <c r="D6" s="88">
        <f t="shared" si="0"/>
        <v>1.5737940089214586E-2</v>
      </c>
    </row>
    <row r="7" spans="1:4">
      <c r="A7" s="70" t="str">
        <f>Cities!A8</f>
        <v>Bloemfontein</v>
      </c>
      <c r="B7" s="71">
        <f>Cities!R8/Cities!R$98*100</f>
        <v>7.3850516707448565E-3</v>
      </c>
      <c r="C7" s="88">
        <v>0</v>
      </c>
      <c r="D7" s="88">
        <f t="shared" si="0"/>
        <v>7.3850516707448565E-3</v>
      </c>
    </row>
    <row r="8" spans="1:4">
      <c r="A8" s="70" t="str">
        <f>Cities!A9</f>
        <v>Camperdown</v>
      </c>
      <c r="B8" s="71">
        <f>Cities!R9/Cities!R$98*100</f>
        <v>0.1915190066613166</v>
      </c>
      <c r="C8" s="88">
        <f>Cities!R108/Cities!R$197*100</f>
        <v>0.19778947481266285</v>
      </c>
      <c r="D8" s="88">
        <f t="shared" si="0"/>
        <v>-6.2704681513462424E-3</v>
      </c>
    </row>
    <row r="9" spans="1:4">
      <c r="A9" s="70" t="str">
        <f>Cities!A10</f>
        <v>Chatsworth</v>
      </c>
      <c r="B9" s="71">
        <f>Cities!R10/Cities!R$98*100</f>
        <v>0.75376760719402502</v>
      </c>
      <c r="C9" s="88">
        <v>0</v>
      </c>
      <c r="D9" s="88">
        <f t="shared" si="0"/>
        <v>0.75376760719402502</v>
      </c>
    </row>
    <row r="10" spans="1:4">
      <c r="A10" s="70" t="str">
        <f>Cities!A11</f>
        <v>Cullinan</v>
      </c>
      <c r="B10" s="71">
        <f>Cities!R11/Cities!R$98*100</f>
        <v>5.4157045585462278E-3</v>
      </c>
      <c r="C10" s="88">
        <v>0</v>
      </c>
      <c r="D10" s="88">
        <f t="shared" si="0"/>
        <v>5.4157045585462278E-3</v>
      </c>
    </row>
    <row r="11" spans="1:4">
      <c r="A11" s="70" t="str">
        <f>Cities!A12</f>
        <v>Dannhauser</v>
      </c>
      <c r="B11" s="71">
        <f>Cities!R12/Cities!R$98*100</f>
        <v>0.36876024675919317</v>
      </c>
      <c r="C11" s="88">
        <f>Cities!R111/Cities!R$197*100</f>
        <v>0.38164256386616785</v>
      </c>
      <c r="D11" s="88">
        <f t="shared" si="0"/>
        <v>-1.2882317106974683E-2</v>
      </c>
    </row>
    <row r="12" spans="1:4">
      <c r="A12" s="70" t="str">
        <f>Cities!A13</f>
        <v>Dundee</v>
      </c>
      <c r="B12" s="71">
        <f>Cities!R13/Cities!R$98*100</f>
        <v>0.78281547709895472</v>
      </c>
      <c r="C12" s="88">
        <f>Cities!R112/Cities!R$197*100</f>
        <v>1.1942410565924464</v>
      </c>
      <c r="D12" s="88">
        <f t="shared" si="0"/>
        <v>-0.41142557949349168</v>
      </c>
    </row>
    <row r="13" spans="1:4">
      <c r="A13" s="70" t="str">
        <f>Cities!A14</f>
        <v>Durban</v>
      </c>
      <c r="B13" s="71">
        <f>Cities!R14/Cities!R$98*100</f>
        <v>15.913801676899068</v>
      </c>
      <c r="C13" s="88">
        <f>Cities!R113/Cities!R$197*100</f>
        <v>26.141443595158716</v>
      </c>
      <c r="D13" s="88">
        <f t="shared" si="0"/>
        <v>-10.227641918259648</v>
      </c>
    </row>
    <row r="14" spans="1:4">
      <c r="A14" s="70" t="str">
        <f>Cities!A15</f>
        <v>Dzanani</v>
      </c>
      <c r="B14" s="71">
        <f>Cities!R15/Cities!R$98*100</f>
        <v>0.2274595914589416</v>
      </c>
      <c r="C14" s="88">
        <v>0</v>
      </c>
      <c r="D14" s="88">
        <f t="shared" si="0"/>
        <v>0.2274595914589416</v>
      </c>
    </row>
    <row r="15" spans="1:4">
      <c r="A15" s="70" t="str">
        <f>Cities!A16</f>
        <v>Ekuvukeni</v>
      </c>
      <c r="B15" s="71">
        <f>Cities!R16/Cities!R$98*100</f>
        <v>8.3697252268441699E-3</v>
      </c>
      <c r="C15" s="88">
        <v>0</v>
      </c>
      <c r="D15" s="88">
        <f t="shared" si="0"/>
        <v>8.3697252268441699E-3</v>
      </c>
    </row>
    <row r="16" spans="1:4">
      <c r="A16" s="70" t="str">
        <f>Cities!A17</f>
        <v>Emnambithi</v>
      </c>
      <c r="B16" s="71">
        <f>Cities!R17/Cities!R$98*100</f>
        <v>4.5294983580568451E-2</v>
      </c>
      <c r="C16" s="88">
        <v>0</v>
      </c>
      <c r="D16" s="88">
        <f t="shared" si="0"/>
        <v>4.5294983580568451E-2</v>
      </c>
    </row>
    <row r="17" spans="1:4">
      <c r="A17" s="70" t="str">
        <f>Cities!A18</f>
        <v>Eshowe</v>
      </c>
      <c r="B17" s="71">
        <f>Cities!R18/Cities!R$98*100</f>
        <v>2.476946330367825</v>
      </c>
      <c r="C17" s="88">
        <f>Cities!R117/Cities!R$197*100</f>
        <v>2.614680374352762</v>
      </c>
      <c r="D17" s="88">
        <f t="shared" si="0"/>
        <v>-0.13773404398493705</v>
      </c>
    </row>
    <row r="18" spans="1:4">
      <c r="A18" s="70" t="str">
        <f>Cities!A19</f>
        <v>Escourt</v>
      </c>
      <c r="B18" s="71">
        <f>Cities!R19/Cities!R$98*100</f>
        <v>2.2465327182405854</v>
      </c>
      <c r="C18" s="88">
        <f>Cities!R118/Cities!R$197*100</f>
        <v>2.6178964633741062</v>
      </c>
      <c r="D18" s="88">
        <f t="shared" si="0"/>
        <v>-0.37136374513352077</v>
      </c>
    </row>
    <row r="19" spans="1:4">
      <c r="A19" s="70" t="str">
        <f>Cities!A20</f>
        <v>Frankfort</v>
      </c>
      <c r="B19" s="71">
        <f>Cities!R20/Cities!R$98*100</f>
        <v>6.4003781146455422E-3</v>
      </c>
      <c r="C19" s="88">
        <v>0</v>
      </c>
      <c r="D19" s="88">
        <f t="shared" si="0"/>
        <v>6.4003781146455422E-3</v>
      </c>
    </row>
    <row r="20" spans="1:4">
      <c r="A20" s="70" t="str">
        <f>Cities!A21</f>
        <v xml:space="preserve">Fraserburg </v>
      </c>
      <c r="B20" s="71">
        <f>Cities!R21/Cities!R$98*100</f>
        <v>7.6312200597696847E-2</v>
      </c>
      <c r="C20" s="88">
        <v>0</v>
      </c>
      <c r="D20" s="88">
        <f t="shared" si="0"/>
        <v>7.6312200597696847E-2</v>
      </c>
    </row>
    <row r="21" spans="1:4">
      <c r="A21" s="70" t="str">
        <f>Cities!A22</f>
        <v>Germiston</v>
      </c>
      <c r="B21" s="71">
        <f>Cities!R22/Cities!R$98*100</f>
        <v>9.8467355609931431E-4</v>
      </c>
      <c r="C21" s="88">
        <v>0</v>
      </c>
      <c r="D21" s="88">
        <f t="shared" si="0"/>
        <v>9.8467355609931431E-4</v>
      </c>
    </row>
    <row r="22" spans="1:4">
      <c r="A22" s="70" t="str">
        <f>Cities!A23</f>
        <v>Glencoe</v>
      </c>
      <c r="B22" s="71">
        <f>Cities!R23/Cities!R$98*100</f>
        <v>0.22352089723454432</v>
      </c>
      <c r="C22" s="88">
        <f>Cities!R122/Cities!R$197*100</f>
        <v>0.22566224633097845</v>
      </c>
      <c r="D22" s="88">
        <f t="shared" si="0"/>
        <v>-2.1413490964341253E-3</v>
      </c>
    </row>
    <row r="23" spans="1:4">
      <c r="A23" s="70" t="str">
        <f>Cities!A24</f>
        <v>Hlabisa</v>
      </c>
      <c r="B23" s="71">
        <f>Cities!R24/Cities!R$98*100</f>
        <v>1.9944562878791607</v>
      </c>
      <c r="C23" s="88">
        <f>Cities!R123/Cities!R$197*100</f>
        <v>2.0599050181709031</v>
      </c>
      <c r="D23" s="88">
        <f t="shared" si="0"/>
        <v>-6.5448730291742363E-2</v>
      </c>
    </row>
    <row r="24" spans="1:4">
      <c r="A24" s="70" t="str">
        <f>Cities!A25</f>
        <v>Hlanganani</v>
      </c>
      <c r="B24" s="71">
        <f>Cities!R25/Cities!R$98*100</f>
        <v>8.8128283270888619E-2</v>
      </c>
      <c r="C24" s="88">
        <f>Cities!R124/Cities!R$197*100</f>
        <v>8.8978462923853724E-2</v>
      </c>
      <c r="D24" s="88">
        <f t="shared" si="0"/>
        <v>-8.5017965296510511E-4</v>
      </c>
    </row>
    <row r="25" spans="1:4">
      <c r="A25" s="70" t="str">
        <f>Cities!A26</f>
        <v>Humansdrop</v>
      </c>
      <c r="B25" s="71">
        <f>Cities!R26/Cities!R$98*100</f>
        <v>4.9233677804965716E-4</v>
      </c>
      <c r="C25" s="88">
        <v>0</v>
      </c>
      <c r="D25" s="88">
        <f t="shared" si="0"/>
        <v>4.9233677804965716E-4</v>
      </c>
    </row>
    <row r="26" spans="1:4">
      <c r="A26" s="70" t="str">
        <f>Cities!A27</f>
        <v>Impendle</v>
      </c>
      <c r="B26" s="71">
        <f>Cities!R27/Cities!R$98*100</f>
        <v>8.0743231600143767E-2</v>
      </c>
      <c r="C26" s="88">
        <f>Cities!R126/Cities!R$197*100</f>
        <v>7.0217943632679761E-2</v>
      </c>
      <c r="D26" s="88">
        <f t="shared" si="0"/>
        <v>1.0525287967464006E-2</v>
      </c>
    </row>
    <row r="27" spans="1:4">
      <c r="A27" s="70" t="str">
        <f>Cities!A28</f>
        <v>Inanda</v>
      </c>
      <c r="B27" s="71">
        <f>Cities!R28/Cities!R$98*100</f>
        <v>2.7984422464342509</v>
      </c>
      <c r="C27" s="88">
        <f>Cities!R127/Cities!R$197*100</f>
        <v>0.35912994071675908</v>
      </c>
      <c r="D27" s="88">
        <f t="shared" si="0"/>
        <v>2.4393123057174919</v>
      </c>
    </row>
    <row r="28" spans="1:4">
      <c r="A28" s="70" t="str">
        <f>Cities!A29</f>
        <v>Indwe</v>
      </c>
      <c r="B28" s="71">
        <f>Cities!R29/Cities!R$98*100</f>
        <v>2.4616838902482853E-3</v>
      </c>
      <c r="C28" s="88">
        <v>0</v>
      </c>
      <c r="D28" s="88">
        <f t="shared" si="0"/>
        <v>2.4616838902482853E-3</v>
      </c>
    </row>
    <row r="29" spans="1:4">
      <c r="A29" s="70" t="str">
        <f>Cities!A30</f>
        <v>Ingwavuma</v>
      </c>
      <c r="B29" s="71">
        <f>Cities!R30/Cities!R$98*100</f>
        <v>1.2534894369144269</v>
      </c>
      <c r="C29" s="88">
        <f>Cities!R129/Cities!R$197*100</f>
        <v>0.74559663811494303</v>
      </c>
      <c r="D29" s="88">
        <f t="shared" si="0"/>
        <v>0.5078927987994839</v>
      </c>
    </row>
    <row r="30" spans="1:4">
      <c r="A30" s="70" t="str">
        <f>Cities!A31</f>
        <v>Ixopo</v>
      </c>
      <c r="B30" s="71">
        <f>Cities!R31/Cities!R$98*100</f>
        <v>1.6463741857980534</v>
      </c>
      <c r="C30" s="88">
        <f>Cities!R130/Cities!R$197*100</f>
        <v>1.7945776739100139</v>
      </c>
      <c r="D30" s="88">
        <f t="shared" si="0"/>
        <v>-0.14820348811196049</v>
      </c>
    </row>
    <row r="31" spans="1:4">
      <c r="A31" s="70" t="str">
        <f>Cities!A32</f>
        <v>Jagersfontein</v>
      </c>
      <c r="B31" s="71">
        <f>Cities!R32/Cities!R$98*100</f>
        <v>2.9540206682979425E-3</v>
      </c>
      <c r="C31" s="88">
        <v>0</v>
      </c>
      <c r="D31" s="88">
        <f t="shared" si="0"/>
        <v>2.9540206682979425E-3</v>
      </c>
    </row>
    <row r="32" spans="1:4">
      <c r="A32" s="70" t="str">
        <f>Cities!A33</f>
        <v>Jansenville</v>
      </c>
      <c r="B32" s="71">
        <f>Cities!R33/Cities!R$98*100</f>
        <v>2.9540206682979425E-3</v>
      </c>
      <c r="C32" s="88">
        <v>0</v>
      </c>
      <c r="D32" s="88">
        <f t="shared" si="0"/>
        <v>2.9540206682979425E-3</v>
      </c>
    </row>
    <row r="33" spans="1:4">
      <c r="A33" s="70" t="str">
        <f>Cities!A34</f>
        <v>Klipriver</v>
      </c>
      <c r="B33" s="71">
        <f>Cities!R34/Cities!R$98*100</f>
        <v>0.49775248260820332</v>
      </c>
      <c r="C33" s="88">
        <f>Cities!R133/Cities!R$197*100</f>
        <v>0.37789046000793303</v>
      </c>
      <c r="D33" s="88">
        <f t="shared" si="0"/>
        <v>0.11986202260027029</v>
      </c>
    </row>
    <row r="34" spans="1:4">
      <c r="A34" s="70" t="str">
        <f>Cities!A35</f>
        <v>Knysna</v>
      </c>
      <c r="B34" s="71">
        <f>Cities!R35/Cities!R$98*100</f>
        <v>1.181608267319177E-2</v>
      </c>
      <c r="C34" s="88">
        <v>0</v>
      </c>
      <c r="D34" s="88">
        <f t="shared" si="0"/>
        <v>1.181608267319177E-2</v>
      </c>
    </row>
    <row r="35" spans="1:4">
      <c r="A35" s="70" t="str">
        <f>Cities!A36</f>
        <v>Koffiefontein</v>
      </c>
      <c r="B35" s="71">
        <f>Cities!R36/Cities!R$98*100</f>
        <v>9.8467355609931414E-3</v>
      </c>
      <c r="C35" s="88">
        <v>0</v>
      </c>
      <c r="D35" s="88">
        <f t="shared" si="0"/>
        <v>9.8467355609931414E-3</v>
      </c>
    </row>
    <row r="36" spans="1:4">
      <c r="A36" s="70" t="str">
        <f>Cities!A37</f>
        <v>Kranskop</v>
      </c>
      <c r="B36" s="71">
        <f>Cities!R37/Cities!R$98*100</f>
        <v>0.7360434831842374</v>
      </c>
      <c r="C36" s="88">
        <f>Cities!R136/Cities!R$197*100</f>
        <v>1.0468369764475081</v>
      </c>
      <c r="D36" s="88">
        <f t="shared" si="0"/>
        <v>-0.31079349326327066</v>
      </c>
    </row>
    <row r="37" spans="1:4">
      <c r="A37" s="70" t="str">
        <f>Cities!A38</f>
        <v>Kuils River</v>
      </c>
      <c r="B37" s="71">
        <f>Cities!R38/Cities!R$98*100</f>
        <v>8.3697252268441699E-3</v>
      </c>
      <c r="C37" s="88">
        <v>0</v>
      </c>
      <c r="D37" s="88">
        <f t="shared" si="0"/>
        <v>8.3697252268441699E-3</v>
      </c>
    </row>
    <row r="38" spans="1:4">
      <c r="A38" s="70" t="str">
        <f>Cities!A39</f>
        <v>Ladismith</v>
      </c>
      <c r="B38" s="71">
        <f>Cities!R39/Cities!R$98*100</f>
        <v>2.3932490780993829</v>
      </c>
      <c r="C38" s="88">
        <f>Cities!R138/Cities!R$197*100</f>
        <v>3.3088195881261995</v>
      </c>
      <c r="D38" s="88">
        <f t="shared" si="0"/>
        <v>-0.91557051002681655</v>
      </c>
    </row>
    <row r="39" spans="1:4">
      <c r="A39" s="70" t="str">
        <f>Cities!A40</f>
        <v>Lady Grey</v>
      </c>
      <c r="B39" s="71">
        <f>Cities!R40/Cities!R$98*100</f>
        <v>1.9693471121986283E-2</v>
      </c>
      <c r="C39" s="88">
        <v>0</v>
      </c>
      <c r="D39" s="88">
        <f t="shared" si="0"/>
        <v>1.9693471121986283E-2</v>
      </c>
    </row>
    <row r="40" spans="1:4">
      <c r="A40" s="70" t="str">
        <f>Cities!A41</f>
        <v>Ladybrand</v>
      </c>
      <c r="B40" s="71">
        <f>Cities!R41/Cities!R$98*100</f>
        <v>1.3293093007340741E-2</v>
      </c>
      <c r="C40" s="88">
        <v>0</v>
      </c>
      <c r="D40" s="88">
        <f t="shared" si="0"/>
        <v>1.3293093007340741E-2</v>
      </c>
    </row>
    <row r="41" spans="1:4">
      <c r="A41" s="70" t="str">
        <f>Cities!A42</f>
        <v>Lions River</v>
      </c>
      <c r="B41" s="71">
        <f>Cities!R42/Cities!R$98*100</f>
        <v>0.34611275496890892</v>
      </c>
      <c r="C41" s="88">
        <f>Cities!R141/Cities!R$197*100</f>
        <v>0.35698588136919629</v>
      </c>
      <c r="D41" s="88">
        <f t="shared" si="0"/>
        <v>-1.087312640028737E-2</v>
      </c>
    </row>
    <row r="42" spans="1:4">
      <c r="A42" s="70" t="str">
        <f>Cities!A43</f>
        <v xml:space="preserve">Lower Tugela </v>
      </c>
      <c r="B42" s="71">
        <f>Cities!R43/Cities!R$98*100</f>
        <v>1.2854913274876545</v>
      </c>
      <c r="C42" s="88">
        <f>Cities!R142/Cities!R$197*100</f>
        <v>1.2703551634309238</v>
      </c>
      <c r="D42" s="88">
        <f t="shared" si="0"/>
        <v>1.5136164056730683E-2</v>
      </c>
    </row>
    <row r="43" spans="1:4">
      <c r="A43" s="70" t="str">
        <f>Cities!A44</f>
        <v>Lower Umfolozi</v>
      </c>
      <c r="B43" s="71">
        <f>Cities!R44/Cities!R$98*100</f>
        <v>3.2794552785887658</v>
      </c>
      <c r="C43" s="88">
        <f>Cities!R143/Cities!R$197*100</f>
        <v>3.7419195763338728</v>
      </c>
      <c r="D43" s="88">
        <f t="shared" si="0"/>
        <v>-0.462464297745107</v>
      </c>
    </row>
    <row r="44" spans="1:4">
      <c r="A44" s="70" t="str">
        <f>Cities!A45</f>
        <v>Maphumulo</v>
      </c>
      <c r="B44" s="71">
        <f>Cities!R45/Cities!R$98*100</f>
        <v>1.3160162077267334</v>
      </c>
      <c r="C44" s="88">
        <f>Cities!R144/Cities!R$197*100</f>
        <v>0.18278105937972361</v>
      </c>
      <c r="D44" s="88">
        <f t="shared" si="0"/>
        <v>1.1332351483470098</v>
      </c>
    </row>
    <row r="45" spans="1:4">
      <c r="A45" s="70" t="str">
        <f>Cities!A46</f>
        <v>Matatiela</v>
      </c>
      <c r="B45" s="71">
        <f>Cities!R46/Cities!R$98*100</f>
        <v>8.3697252268441699E-3</v>
      </c>
      <c r="C45" s="88">
        <v>0</v>
      </c>
      <c r="D45" s="88">
        <f t="shared" si="0"/>
        <v>8.3697252268441699E-3</v>
      </c>
    </row>
    <row r="46" spans="1:4">
      <c r="A46" s="70" t="str">
        <f>Cities!A47</f>
        <v>Mathanjana (1)</v>
      </c>
      <c r="B46" s="71">
        <f>Cities!R47/Cities!R$98*100</f>
        <v>2.0678144678085597E-2</v>
      </c>
      <c r="C46" s="88">
        <f>Cities!R146/Cities!R$197*100</f>
        <v>2.2512623149408776E-2</v>
      </c>
      <c r="D46" s="88">
        <f t="shared" si="0"/>
        <v>-1.8344784713231789E-3</v>
      </c>
    </row>
    <row r="47" spans="1:4">
      <c r="A47" s="70" t="str">
        <f>Cities!A48</f>
        <v>Mhlabathini</v>
      </c>
      <c r="B47" s="71">
        <f>Cities!R48/Cities!R$98*100</f>
        <v>4.6432281537863158</v>
      </c>
      <c r="C47" s="88">
        <f>Cities!R147/Cities!R$197*100</f>
        <v>1.7254317599511153</v>
      </c>
      <c r="D47" s="88">
        <f t="shared" si="0"/>
        <v>2.9177963938352005</v>
      </c>
    </row>
    <row r="48" spans="1:4">
      <c r="A48" s="70" t="str">
        <f>Cities!A49</f>
        <v>Mooiriver</v>
      </c>
      <c r="B48" s="71">
        <f>Cities!R49/Cities!R$98*100</f>
        <v>0.15311673797344336</v>
      </c>
      <c r="C48" s="88">
        <f>Cities!R148/Cities!R$197*100</f>
        <v>0.15919640655653347</v>
      </c>
      <c r="D48" s="88">
        <f t="shared" si="0"/>
        <v>-6.0796685830901143E-3</v>
      </c>
    </row>
    <row r="49" spans="1:4">
      <c r="A49" s="70" t="str">
        <f>Cities!A50</f>
        <v>Mount Currie</v>
      </c>
      <c r="B49" s="71">
        <f>Cities!R50/Cities!R$98*100</f>
        <v>1.3686962429780467</v>
      </c>
      <c r="C49" s="88">
        <f>Cities!R149/Cities!R$197*100</f>
        <v>1.5206740922588737</v>
      </c>
      <c r="D49" s="88">
        <f t="shared" si="0"/>
        <v>-0.15197784928082703</v>
      </c>
    </row>
    <row r="50" spans="1:4">
      <c r="A50" s="70" t="str">
        <f>Cities!A51</f>
        <v>Msinga</v>
      </c>
      <c r="B50" s="71">
        <f>Cities!R51/Cities!R$98*100</f>
        <v>1.6429278283517055</v>
      </c>
      <c r="C50" s="88">
        <f>Cities!R150/Cities!R$197*100</f>
        <v>1.7189995819084272</v>
      </c>
      <c r="D50" s="88">
        <f t="shared" si="0"/>
        <v>-7.6071753556721688E-2</v>
      </c>
    </row>
    <row r="51" spans="1:4">
      <c r="A51" s="70" t="str">
        <f>Cities!A52</f>
        <v>Mtonjaneni</v>
      </c>
      <c r="B51" s="71">
        <f>Cities!R52/Cities!R$98*100</f>
        <v>0.10486773372457696</v>
      </c>
      <c r="C51" s="88">
        <f>Cities!R151/Cities!R$197*100</f>
        <v>0.13936385759157816</v>
      </c>
      <c r="D51" s="88">
        <f t="shared" si="0"/>
        <v>-3.4496123867001197E-2</v>
      </c>
    </row>
    <row r="52" spans="1:4">
      <c r="A52" s="70" t="str">
        <f>Cities!A53</f>
        <v>Mtunzini</v>
      </c>
      <c r="B52" s="71">
        <f>Cities!R53/Cities!R$98*100</f>
        <v>0.78527716098920308</v>
      </c>
      <c r="C52" s="88">
        <f>Cities!R152/Cities!R$197*100</f>
        <v>6.5393810100663585E-2</v>
      </c>
      <c r="D52" s="88">
        <f t="shared" si="0"/>
        <v>0.7198833508885395</v>
      </c>
    </row>
    <row r="53" spans="1:4">
      <c r="A53" s="70" t="str">
        <f>Cities!A54</f>
        <v>Ndewdwe</v>
      </c>
      <c r="B53" s="71">
        <f>Cities!R54/Cities!R$98*100</f>
        <v>1.3027231147193925</v>
      </c>
      <c r="C53" s="88">
        <f>Cities!R153/Cities!R$197*100</f>
        <v>1.3529014483120894</v>
      </c>
      <c r="D53" s="88">
        <f t="shared" si="0"/>
        <v>-5.0178333592696855E-2</v>
      </c>
    </row>
    <row r="54" spans="1:4">
      <c r="A54" s="70" t="str">
        <f>Cities!A55</f>
        <v>Nebo</v>
      </c>
      <c r="B54" s="71">
        <f>Cities!R55/Cities!R$98*100</f>
        <v>9.8467355609931414E-3</v>
      </c>
      <c r="C54" s="88">
        <v>0</v>
      </c>
      <c r="D54" s="88">
        <f t="shared" si="0"/>
        <v>9.8467355609931414E-3</v>
      </c>
    </row>
    <row r="55" spans="1:4">
      <c r="A55" s="70" t="str">
        <f>Cities!A56</f>
        <v>New Hanover</v>
      </c>
      <c r="B55" s="71">
        <f>Cities!R56/Cities!R$98*100</f>
        <v>0.58489609232299256</v>
      </c>
      <c r="C55" s="88">
        <f>Cities!R155/Cities!R$197*100</f>
        <v>0.66144230872310539</v>
      </c>
      <c r="D55" s="88">
        <f t="shared" si="0"/>
        <v>-7.6546216400112832E-2</v>
      </c>
    </row>
    <row r="56" spans="1:4">
      <c r="A56" s="70" t="str">
        <f>Cities!A57</f>
        <v xml:space="preserve">Newcastle </v>
      </c>
      <c r="B56" s="71">
        <f>Cities!R57/Cities!R$98*100</f>
        <v>3.6339377587845187</v>
      </c>
      <c r="C56" s="88">
        <f>Cities!R156/Cities!R$197*100</f>
        <v>3.7462076950289984</v>
      </c>
      <c r="D56" s="88">
        <f t="shared" si="0"/>
        <v>-0.11226993624447967</v>
      </c>
    </row>
    <row r="57" spans="1:4">
      <c r="A57" s="70" t="str">
        <f>Cities!A58</f>
        <v>Ngotshe</v>
      </c>
      <c r="B57" s="71">
        <f>Cities!R58/Cities!R$98*100</f>
        <v>0.17182553553933033</v>
      </c>
      <c r="C57" s="88">
        <f>Cities!R157/Cities!R$197*100</f>
        <v>0.68502696154629561</v>
      </c>
      <c r="D57" s="88">
        <f t="shared" si="0"/>
        <v>-0.51320142600696528</v>
      </c>
    </row>
    <row r="58" spans="1:4">
      <c r="A58" s="70" t="str">
        <f>Cities!A59</f>
        <v>Nkandla</v>
      </c>
      <c r="B58" s="71">
        <f>Cities!R59/Cities!R$98*100</f>
        <v>1.3480180982999612</v>
      </c>
      <c r="C58" s="88">
        <f>Cities!R158/Cities!R$197*100</f>
        <v>1.3587976115178868</v>
      </c>
      <c r="D58" s="88">
        <f t="shared" si="0"/>
        <v>-1.0779513217925585E-2</v>
      </c>
    </row>
    <row r="59" spans="1:4">
      <c r="A59" s="70" t="str">
        <f>Cities!A60</f>
        <v>Nongoma</v>
      </c>
      <c r="B59" s="71">
        <f>Cities!R60/Cities!R$98*100</f>
        <v>2.328752960174878</v>
      </c>
      <c r="C59" s="88">
        <f>Cities!R159/Cities!R$197*100</f>
        <v>2.443155626547743</v>
      </c>
      <c r="D59" s="88">
        <f t="shared" si="0"/>
        <v>-0.114402666372865</v>
      </c>
    </row>
    <row r="60" spans="1:4">
      <c r="A60" s="70" t="str">
        <f>Cities!A61</f>
        <v>Nquthu</v>
      </c>
      <c r="B60" s="71">
        <f>Cities!R61/Cities!R$98*100</f>
        <v>1.7911211985446527</v>
      </c>
      <c r="C60" s="88">
        <f>Cities!R160/Cities!R$197*100</f>
        <v>1.8851641813445397</v>
      </c>
      <c r="D60" s="88">
        <f t="shared" si="0"/>
        <v>-9.4042982799886987E-2</v>
      </c>
    </row>
    <row r="61" spans="1:4">
      <c r="A61" s="70" t="str">
        <f>Cities!A62</f>
        <v xml:space="preserve">Oudtshoorn </v>
      </c>
      <c r="B61" s="71">
        <f>Cities!R62/Cities!R$98*100</f>
        <v>9.8467355609931431E-4</v>
      </c>
      <c r="C61" s="88">
        <v>0</v>
      </c>
      <c r="D61" s="88">
        <f t="shared" si="0"/>
        <v>9.8467355609931431E-4</v>
      </c>
    </row>
    <row r="62" spans="1:4">
      <c r="A62" s="70" t="str">
        <f>Cities!A63</f>
        <v>Paarl</v>
      </c>
      <c r="B62" s="71">
        <f>Cities!R63/Cities!R$98*100</f>
        <v>7.8773884487945145E-3</v>
      </c>
      <c r="C62" s="88">
        <v>0</v>
      </c>
      <c r="D62" s="88">
        <f t="shared" si="0"/>
        <v>7.8773884487945145E-3</v>
      </c>
    </row>
    <row r="63" spans="1:4">
      <c r="A63" s="70" t="str">
        <f>Cities!A64</f>
        <v>Paulpiersburg</v>
      </c>
      <c r="B63" s="71">
        <f>Cities!R64/Cities!R$98*100</f>
        <v>1.7054545991640122</v>
      </c>
      <c r="C63" s="88">
        <f>Cities!R163/Cities!R$197*100</f>
        <v>0.48509342738607003</v>
      </c>
      <c r="D63" s="88">
        <f t="shared" si="0"/>
        <v>1.2203611717779421</v>
      </c>
    </row>
    <row r="64" spans="1:4">
      <c r="A64" s="70" t="str">
        <f>Cities!A65</f>
        <v>Peit Retief</v>
      </c>
      <c r="B64" s="71">
        <f>Cities!R65/Cities!R$98*100</f>
        <v>0.29983309783224116</v>
      </c>
      <c r="C64" s="88">
        <f>Cities!R164/Cities!R$197*100</f>
        <v>0.19242932644375596</v>
      </c>
      <c r="D64" s="88">
        <f t="shared" si="0"/>
        <v>0.1074037713884852</v>
      </c>
    </row>
    <row r="65" spans="1:4">
      <c r="A65" s="70" t="str">
        <f>Cities!A66</f>
        <v>Peitermaritzburg</v>
      </c>
      <c r="B65" s="71">
        <f>Cities!R66/Cities!R$98*100</f>
        <v>17.124950150901221</v>
      </c>
      <c r="C65" s="88">
        <f>Cities!R165/Cities!R$197*100</f>
        <v>19.886150448644418</v>
      </c>
      <c r="D65" s="88">
        <f t="shared" si="0"/>
        <v>-2.7612002977431978</v>
      </c>
    </row>
    <row r="66" spans="1:4">
      <c r="A66" s="70" t="str">
        <f>Cities!A67</f>
        <v>Peitersburg</v>
      </c>
      <c r="B66" s="71">
        <f>Cities!R67/Cities!R$98*100</f>
        <v>7.3850516707448565E-3</v>
      </c>
      <c r="C66" s="88">
        <v>0</v>
      </c>
      <c r="D66" s="88">
        <f t="shared" si="0"/>
        <v>7.3850516707448565E-3</v>
      </c>
    </row>
    <row r="67" spans="1:4">
      <c r="A67" s="70" t="str">
        <f>Cities!A68</f>
        <v>Pinetown</v>
      </c>
      <c r="B67" s="71">
        <f>Cities!R68/Cities!R$98*100</f>
        <v>1.2387193335729372</v>
      </c>
      <c r="C67" s="88">
        <f>Cities!R167/Cities!R$197*100</f>
        <v>0.25246298817551266</v>
      </c>
      <c r="D67" s="88">
        <f t="shared" ref="D67:D96" si="1">B67-C67</f>
        <v>0.98625634539742446</v>
      </c>
    </row>
    <row r="68" spans="1:4">
      <c r="A68" s="70" t="str">
        <f>Cities!A69</f>
        <v>Polela</v>
      </c>
      <c r="B68" s="71">
        <f>Cities!R69/Cities!R$98*100</f>
        <v>0.88472919015523377</v>
      </c>
      <c r="C68" s="88">
        <f>Cities!R168/Cities!R$197*100</f>
        <v>0.95625046901298227</v>
      </c>
      <c r="D68" s="88">
        <f t="shared" si="1"/>
        <v>-7.1521278857748505E-2</v>
      </c>
    </row>
    <row r="69" spans="1:4">
      <c r="A69" s="70" t="str">
        <f>Cities!A70</f>
        <v>Pongola</v>
      </c>
      <c r="B69" s="71">
        <f>Cities!R70/Cities!R$98*100</f>
        <v>0.55683289597416208</v>
      </c>
      <c r="C69" s="88">
        <f>Cities!R169/Cities!R$197*100</f>
        <v>7.8794181022930718E-2</v>
      </c>
      <c r="D69" s="88">
        <f t="shared" si="1"/>
        <v>0.47803871495123135</v>
      </c>
    </row>
    <row r="70" spans="1:4">
      <c r="A70" s="70" t="str">
        <f>Cities!A71</f>
        <v>Port Elizabeth</v>
      </c>
      <c r="B70" s="71">
        <f>Cities!R71/Cities!R$98*100</f>
        <v>1.4770103341489713E-3</v>
      </c>
      <c r="C70" s="88">
        <v>0</v>
      </c>
      <c r="D70" s="88">
        <f t="shared" si="1"/>
        <v>1.4770103341489713E-3</v>
      </c>
    </row>
    <row r="71" spans="1:4">
      <c r="A71" s="70" t="str">
        <f>Cities!A72</f>
        <v xml:space="preserve">Port Shepstone </v>
      </c>
      <c r="B71" s="71">
        <f>Cities!R72/Cities!R$98*100</f>
        <v>3.6432921575674628</v>
      </c>
      <c r="C71" s="88">
        <f>Cities!R171/Cities!R$197*100</f>
        <v>3.7655042291570631</v>
      </c>
      <c r="D71" s="88">
        <f t="shared" si="1"/>
        <v>-0.12221207158960024</v>
      </c>
    </row>
    <row r="72" spans="1:4">
      <c r="A72" s="70" t="str">
        <f>Cities!A73</f>
        <v>Richmond</v>
      </c>
      <c r="B72" s="71">
        <f>Cities!R73/Cities!R$98*100</f>
        <v>0.20924313067110425</v>
      </c>
      <c r="C72" s="88">
        <f>Cities!R172/Cities!R$197*100</f>
        <v>0.2160139792669461</v>
      </c>
      <c r="D72" s="88">
        <f t="shared" si="1"/>
        <v>-6.7708485958418441E-3</v>
      </c>
    </row>
    <row r="73" spans="1:4">
      <c r="A73" s="70" t="str">
        <f>Cities!A74</f>
        <v xml:space="preserve">Riversdale </v>
      </c>
      <c r="B73" s="71">
        <f>Cities!R74/Cities!R$98*100</f>
        <v>9.8467355609931431E-4</v>
      </c>
      <c r="C73" s="88">
        <f>Cities!R173/Cities!R$197*100</f>
        <v>1.6080445106720553E-3</v>
      </c>
      <c r="D73" s="88">
        <f t="shared" si="1"/>
        <v>-6.2337095457274099E-4</v>
      </c>
    </row>
    <row r="74" spans="1:4">
      <c r="A74" s="70" t="str">
        <f>Cities!A75</f>
        <v xml:space="preserve">Simdlangetsha </v>
      </c>
      <c r="B74" s="71">
        <f>Cities!R75/Cities!R$98*100</f>
        <v>1.3293093007340741E-2</v>
      </c>
      <c r="C74" s="88">
        <v>0</v>
      </c>
      <c r="D74" s="88">
        <f t="shared" si="1"/>
        <v>1.3293093007340741E-2</v>
      </c>
    </row>
    <row r="75" spans="1:4">
      <c r="A75" s="70" t="str">
        <f>Cities!A76</f>
        <v>Standerton</v>
      </c>
      <c r="B75" s="71">
        <f>Cities!R76/Cities!R$98*100</f>
        <v>2.4616838902482853E-3</v>
      </c>
      <c r="C75" s="88">
        <v>0</v>
      </c>
      <c r="D75" s="88">
        <f t="shared" si="1"/>
        <v>2.4616838902482853E-3</v>
      </c>
    </row>
    <row r="76" spans="1:4">
      <c r="A76" s="70" t="str">
        <f>Cities!A77</f>
        <v>Soutpansberg</v>
      </c>
      <c r="B76" s="71">
        <f>Cities!R77/Cities!R$98*100</f>
        <v>5.021835136106502E-2</v>
      </c>
      <c r="C76" s="88">
        <v>0</v>
      </c>
      <c r="D76" s="88">
        <f t="shared" si="1"/>
        <v>5.021835136106502E-2</v>
      </c>
    </row>
    <row r="77" spans="1:4">
      <c r="A77" s="70" t="str">
        <f>Cities!A78</f>
        <v>Steyilerville</v>
      </c>
      <c r="B77" s="71">
        <f>Cities!R78/Cities!R$98*100</f>
        <v>6.8927148926951985E-3</v>
      </c>
      <c r="C77" s="88">
        <v>0</v>
      </c>
      <c r="D77" s="88">
        <f t="shared" si="1"/>
        <v>6.8927148926951985E-3</v>
      </c>
    </row>
    <row r="78" spans="1:4">
      <c r="A78" s="70" t="str">
        <f>Cities!A79</f>
        <v>Ubombo</v>
      </c>
      <c r="B78" s="71">
        <f>Cities!R79/Cities!R$98*100</f>
        <v>3.1352006026202162</v>
      </c>
      <c r="C78" s="88">
        <f>Cities!R178/Cities!R$197*100</f>
        <v>2.973810315069521</v>
      </c>
      <c r="D78" s="88">
        <f t="shared" si="1"/>
        <v>0.16139028755069518</v>
      </c>
    </row>
    <row r="79" spans="1:4">
      <c r="A79" s="70" t="str">
        <f>Cities!A80</f>
        <v>Umbumbulu</v>
      </c>
      <c r="B79" s="71">
        <f>Cities!R80/Cities!R$98*100</f>
        <v>1.2849989907096051</v>
      </c>
      <c r="C79" s="88">
        <v>0</v>
      </c>
      <c r="D79" s="88">
        <f t="shared" si="1"/>
        <v>1.2849989907096051</v>
      </c>
    </row>
    <row r="80" spans="1:4">
      <c r="A80" s="70" t="str">
        <f>Cities!A81</f>
        <v>Umlazi</v>
      </c>
      <c r="B80" s="71">
        <f>Cities!R81/Cities!R$98*100</f>
        <v>1.9462072836302944</v>
      </c>
      <c r="C80" s="88">
        <f>Cities!R180/Cities!R$197*100</f>
        <v>4.0737127603692073E-2</v>
      </c>
      <c r="D80" s="88">
        <f t="shared" si="1"/>
        <v>1.9054701560266023</v>
      </c>
    </row>
    <row r="81" spans="1:4">
      <c r="A81" s="70" t="str">
        <f>Cities!A82</f>
        <v>Umvoti</v>
      </c>
      <c r="B81" s="71">
        <f>Cities!R82/Cities!R$98*100</f>
        <v>0.54747849719121866</v>
      </c>
      <c r="C81" s="88">
        <f>Cities!R181/Cities!R$197*100</f>
        <v>0.26211125523954504</v>
      </c>
      <c r="D81" s="88">
        <f t="shared" si="1"/>
        <v>0.28536724195167362</v>
      </c>
    </row>
    <row r="82" spans="1:4">
      <c r="A82" s="70" t="str">
        <f>Cities!A83</f>
        <v>Umzikulu</v>
      </c>
      <c r="B82" s="71">
        <f>Cities!R83/Cities!R$98*100</f>
        <v>1.5321520532905328</v>
      </c>
      <c r="C82" s="88">
        <f>Cities!R182/Cities!R$197*100</f>
        <v>1.6680781724038121</v>
      </c>
      <c r="D82" s="88">
        <f t="shared" si="1"/>
        <v>-0.13592611911327923</v>
      </c>
    </row>
    <row r="83" spans="1:4">
      <c r="A83" s="70" t="str">
        <f>Cities!A84</f>
        <v>Umzinto</v>
      </c>
      <c r="B83" s="71">
        <f>Cities!R84/Cities!R$98*100</f>
        <v>1.796044566325149</v>
      </c>
      <c r="C83" s="88">
        <f>Cities!R183/Cities!R$197*100</f>
        <v>0.41701954310095302</v>
      </c>
      <c r="D83" s="88">
        <f t="shared" si="1"/>
        <v>1.3790250232241958</v>
      </c>
    </row>
    <row r="84" spans="1:4">
      <c r="A84" s="70" t="str">
        <f>Cities!A85</f>
        <v>Underburg</v>
      </c>
      <c r="B84" s="71">
        <f>Cities!R85/Cities!R$98*100</f>
        <v>7.6804537375746509E-2</v>
      </c>
      <c r="C84" s="88">
        <f>Cities!R184/Cities!R$197*100</f>
        <v>5.6817572710412621E-2</v>
      </c>
      <c r="D84" s="88">
        <f t="shared" si="1"/>
        <v>1.9986964665333888E-2</v>
      </c>
    </row>
    <row r="85" spans="1:4">
      <c r="A85" s="70" t="str">
        <f>Cities!A86</f>
        <v>Uterecht</v>
      </c>
      <c r="B85" s="71">
        <f>Cities!R86/Cities!R$98*100</f>
        <v>0.24567605224677888</v>
      </c>
      <c r="C85" s="88">
        <f>Cities!R185/Cities!R$197*100</f>
        <v>0.24281472111148034</v>
      </c>
      <c r="D85" s="88">
        <f t="shared" si="1"/>
        <v>2.8613311352985449E-3</v>
      </c>
    </row>
    <row r="86" spans="1:4">
      <c r="A86" s="70" t="str">
        <f>Cities!A87</f>
        <v>Volkrust</v>
      </c>
      <c r="B86" s="71">
        <f>Cities!R87/Cities!R$98*100</f>
        <v>1.4770103341489713E-2</v>
      </c>
      <c r="C86" s="88">
        <v>0</v>
      </c>
      <c r="D86" s="88">
        <f t="shared" si="1"/>
        <v>1.4770103341489713E-2</v>
      </c>
    </row>
    <row r="87" spans="1:4">
      <c r="A87" s="70" t="str">
        <f>Cities!A88</f>
        <v>Vredefort</v>
      </c>
      <c r="B87" s="71">
        <f>Cities!R88/Cities!R$98*100</f>
        <v>7.8773884487945145E-3</v>
      </c>
      <c r="C87" s="88">
        <v>0</v>
      </c>
      <c r="D87" s="88">
        <f t="shared" si="1"/>
        <v>7.8773884487945145E-3</v>
      </c>
    </row>
    <row r="88" spans="1:4">
      <c r="A88" s="70" t="str">
        <f>Cities!A89</f>
        <v>Vryburg</v>
      </c>
      <c r="B88" s="71">
        <f>Cities!R89/Cities!R$98*100</f>
        <v>1.181608267319177E-2</v>
      </c>
      <c r="C88" s="88">
        <v>0</v>
      </c>
      <c r="D88" s="88">
        <f t="shared" si="1"/>
        <v>1.181608267319177E-2</v>
      </c>
    </row>
    <row r="89" spans="1:4">
      <c r="A89" s="70" t="str">
        <f>Cities!A90</f>
        <v>Vryheid</v>
      </c>
      <c r="B89" s="71">
        <f>Cities!R90/Cities!R$98*100</f>
        <v>1.8295234672325258</v>
      </c>
      <c r="C89" s="88">
        <f>Cities!R189/Cities!R$197*100</f>
        <v>1.9853989558430978</v>
      </c>
      <c r="D89" s="88">
        <f t="shared" si="1"/>
        <v>-0.15587548861057199</v>
      </c>
    </row>
    <row r="90" spans="1:4">
      <c r="A90" s="70" t="str">
        <f>Cities!A91</f>
        <v>Wakkerstroom</v>
      </c>
      <c r="B90" s="71">
        <f>Cities!R91/Cities!R$98*100</f>
        <v>2.9047869904929767E-2</v>
      </c>
      <c r="C90" s="88">
        <v>0</v>
      </c>
      <c r="D90" s="88">
        <f t="shared" si="1"/>
        <v>2.9047869904929767E-2</v>
      </c>
    </row>
    <row r="91" spans="1:4">
      <c r="A91" s="70" t="str">
        <f>Cities!A92</f>
        <v>Weenen</v>
      </c>
      <c r="B91" s="71">
        <f>Cities!R92/Cities!R$98*100</f>
        <v>0.14523934952464884</v>
      </c>
      <c r="C91" s="88">
        <v>0</v>
      </c>
      <c r="D91" s="88">
        <f t="shared" si="1"/>
        <v>0.14523934952464884</v>
      </c>
    </row>
    <row r="92" spans="1:4">
      <c r="A92" s="70" t="str">
        <f>Cities!A93</f>
        <v>Welkom</v>
      </c>
      <c r="B92" s="71">
        <f>Cities!R93/Cities!R$98*100</f>
        <v>4.9233677804965716E-4</v>
      </c>
      <c r="C92" s="88">
        <v>0</v>
      </c>
      <c r="D92" s="88">
        <f t="shared" si="1"/>
        <v>4.9233677804965716E-4</v>
      </c>
    </row>
    <row r="93" spans="1:4">
      <c r="A93" s="70" t="str">
        <f>Cities!A94</f>
        <v>Willowmore</v>
      </c>
      <c r="B93" s="71">
        <f>Cities!R94/Cities!R$98*100</f>
        <v>1.1323745895142113E-2</v>
      </c>
      <c r="C93" s="88">
        <v>0</v>
      </c>
      <c r="D93" s="88">
        <f t="shared" si="1"/>
        <v>1.1323745895142113E-2</v>
      </c>
    </row>
    <row r="94" spans="1:4">
      <c r="A94" s="70" t="str">
        <f>Cities!A95</f>
        <v>Winburg</v>
      </c>
      <c r="B94" s="71">
        <f>Cities!R95/Cities!R$98*100</f>
        <v>1.1323745895142113E-2</v>
      </c>
      <c r="C94" s="88">
        <v>0</v>
      </c>
      <c r="D94" s="88">
        <f t="shared" si="1"/>
        <v>1.1323745895142113E-2</v>
      </c>
    </row>
    <row r="95" spans="1:4">
      <c r="A95" s="70" t="str">
        <f>Cities!A96</f>
        <v>Wolmarsnsstad</v>
      </c>
      <c r="B95" s="71">
        <f>Cities!R96/Cities!R$98*100</f>
        <v>1.2308419451241425E-2</v>
      </c>
      <c r="C95" s="88">
        <v>0</v>
      </c>
      <c r="D95" s="88">
        <f t="shared" si="1"/>
        <v>1.2308419451241425E-2</v>
      </c>
    </row>
    <row r="96" spans="1:4">
      <c r="A96" s="70" t="str">
        <f>Cities!A97</f>
        <v>Wonderboom</v>
      </c>
      <c r="B96" s="71">
        <f>Cities!R97/Cities!R$98*100</f>
        <v>2.4616838902482853E-3</v>
      </c>
      <c r="C96" s="88">
        <v>0</v>
      </c>
      <c r="D96" s="88">
        <f t="shared" si="1"/>
        <v>2.4616838902482853E-3</v>
      </c>
    </row>
    <row r="97" spans="1:3">
      <c r="B97" s="71"/>
    </row>
    <row r="98" spans="1:3" ht="27" customHeight="1">
      <c r="A98" s="89" t="s">
        <v>708</v>
      </c>
      <c r="B98" s="90">
        <f>SUM(B2:B96)</f>
        <v>99.999999999999972</v>
      </c>
      <c r="C98" s="90">
        <f>SUM(C2:C96)</f>
        <v>99.999999999999986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G215"/>
  <sheetViews>
    <sheetView topLeftCell="A191" zoomScale="108" zoomScaleNormal="108" workbookViewId="0">
      <selection activeCell="C206" sqref="C206"/>
    </sheetView>
  </sheetViews>
  <sheetFormatPr defaultColWidth="30.7109375" defaultRowHeight="15"/>
  <cols>
    <col min="1" max="1" width="30.7109375" style="2"/>
    <col min="2" max="2" width="43.7109375" style="2" bestFit="1" customWidth="1"/>
    <col min="3" max="3" width="23.7109375" style="2" customWidth="1"/>
    <col min="4" max="4" width="23.28515625" style="2" customWidth="1"/>
    <col min="5" max="5" width="17.42578125" style="5" customWidth="1"/>
    <col min="6" max="6" width="16.28515625" style="2" customWidth="1"/>
    <col min="7" max="7" width="17.85546875" style="2" customWidth="1"/>
    <col min="8" max="16384" width="30.7109375" style="2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idden="1">
      <c r="E2" s="2"/>
    </row>
    <row r="3" spans="1:5" ht="18.75" hidden="1">
      <c r="A3" s="43" t="s">
        <v>186</v>
      </c>
    </row>
    <row r="4" spans="1:5" hidden="1">
      <c r="A4" s="3" t="s">
        <v>9</v>
      </c>
      <c r="B4" s="3" t="s">
        <v>68</v>
      </c>
      <c r="C4" s="4">
        <v>27571</v>
      </c>
      <c r="D4" s="3" t="s">
        <v>26</v>
      </c>
      <c r="E4" s="6">
        <f>C4/$C$45*100</f>
        <v>26.984360013310628</v>
      </c>
    </row>
    <row r="5" spans="1:5" hidden="1">
      <c r="A5" s="3" t="s">
        <v>0</v>
      </c>
      <c r="B5" s="3" t="s">
        <v>81</v>
      </c>
      <c r="C5" s="4">
        <v>11097</v>
      </c>
      <c r="D5" s="3" t="s">
        <v>27</v>
      </c>
      <c r="E5" s="6">
        <f t="shared" ref="E5:E42" si="0">C5/$C$45*100</f>
        <v>10.860884373715427</v>
      </c>
    </row>
    <row r="6" spans="1:5" hidden="1">
      <c r="A6" s="3" t="s">
        <v>24</v>
      </c>
      <c r="B6" s="3" t="s">
        <v>165</v>
      </c>
      <c r="C6" s="4">
        <v>5880</v>
      </c>
      <c r="D6" s="3" t="s">
        <v>30</v>
      </c>
      <c r="E6" s="6">
        <f t="shared" si="0"/>
        <v>5.7548887192436435</v>
      </c>
    </row>
    <row r="7" spans="1:5" hidden="1">
      <c r="A7" s="3" t="s">
        <v>13</v>
      </c>
      <c r="B7" s="3" t="s">
        <v>166</v>
      </c>
      <c r="C7" s="4">
        <v>4410</v>
      </c>
      <c r="D7" s="3" t="s">
        <v>45</v>
      </c>
      <c r="E7" s="6">
        <f t="shared" si="0"/>
        <v>4.3161665394327322</v>
      </c>
    </row>
    <row r="8" spans="1:5" hidden="1">
      <c r="A8" s="3" t="s">
        <v>28</v>
      </c>
      <c r="B8" s="3" t="s">
        <v>69</v>
      </c>
      <c r="C8" s="4">
        <v>4192</v>
      </c>
      <c r="D8" s="3" t="s">
        <v>167</v>
      </c>
      <c r="E8" s="6">
        <f t="shared" si="0"/>
        <v>4.1028050188893452</v>
      </c>
    </row>
    <row r="9" spans="1:5" hidden="1">
      <c r="A9" s="3" t="s">
        <v>39</v>
      </c>
      <c r="B9" s="3" t="s">
        <v>168</v>
      </c>
      <c r="C9" s="4">
        <v>3972</v>
      </c>
      <c r="D9" s="3" t="s">
        <v>169</v>
      </c>
      <c r="E9" s="6">
        <f t="shared" si="0"/>
        <v>3.8874860532033586</v>
      </c>
    </row>
    <row r="10" spans="1:5" hidden="1">
      <c r="A10" s="3" t="s">
        <v>7</v>
      </c>
      <c r="B10" s="3" t="s">
        <v>76</v>
      </c>
      <c r="C10" s="4">
        <v>3817</v>
      </c>
      <c r="D10" s="3" t="s">
        <v>30</v>
      </c>
      <c r="E10" s="6">
        <f t="shared" si="0"/>
        <v>3.7357840546518681</v>
      </c>
    </row>
    <row r="11" spans="1:5" hidden="1">
      <c r="A11" s="3" t="s">
        <v>14</v>
      </c>
      <c r="B11" s="3" t="s">
        <v>101</v>
      </c>
      <c r="C11" s="4">
        <v>3445</v>
      </c>
      <c r="D11" s="3" t="s">
        <v>29</v>
      </c>
      <c r="E11" s="6">
        <f t="shared" si="0"/>
        <v>3.3716992581282912</v>
      </c>
    </row>
    <row r="12" spans="1:5" hidden="1">
      <c r="A12" s="3" t="s">
        <v>12</v>
      </c>
      <c r="B12" s="3" t="s">
        <v>78</v>
      </c>
      <c r="C12" s="4">
        <v>3093</v>
      </c>
      <c r="D12" s="3" t="s">
        <v>1</v>
      </c>
      <c r="E12" s="6">
        <f t="shared" si="0"/>
        <v>3.0271889130307121</v>
      </c>
    </row>
    <row r="13" spans="1:5" hidden="1">
      <c r="A13" s="3" t="s">
        <v>4</v>
      </c>
      <c r="B13" s="3" t="s">
        <v>126</v>
      </c>
      <c r="C13" s="4">
        <v>2803</v>
      </c>
      <c r="D13" s="3" t="s">
        <v>1</v>
      </c>
      <c r="E13" s="6">
        <f t="shared" si="0"/>
        <v>2.74335936735373</v>
      </c>
    </row>
    <row r="14" spans="1:5" hidden="1">
      <c r="A14" s="3" t="s">
        <v>22</v>
      </c>
      <c r="B14" s="3" t="s">
        <v>125</v>
      </c>
      <c r="C14" s="4">
        <v>2798</v>
      </c>
      <c r="D14" s="3" t="s">
        <v>170</v>
      </c>
      <c r="E14" s="6">
        <f t="shared" si="0"/>
        <v>2.7384657544972302</v>
      </c>
    </row>
    <row r="15" spans="1:5" hidden="1">
      <c r="A15" s="3" t="s">
        <v>3</v>
      </c>
      <c r="B15" s="3" t="s">
        <v>171</v>
      </c>
      <c r="C15" s="4">
        <v>2633</v>
      </c>
      <c r="D15" s="3" t="s">
        <v>30</v>
      </c>
      <c r="E15" s="6">
        <f t="shared" si="0"/>
        <v>2.5769765302327401</v>
      </c>
    </row>
    <row r="16" spans="1:5" hidden="1">
      <c r="A16" s="3" t="s">
        <v>6</v>
      </c>
      <c r="B16" s="3" t="s">
        <v>79</v>
      </c>
      <c r="C16" s="4">
        <v>2509</v>
      </c>
      <c r="D16" s="3" t="s">
        <v>35</v>
      </c>
      <c r="E16" s="6">
        <f t="shared" si="0"/>
        <v>2.4556149313915476</v>
      </c>
    </row>
    <row r="17" spans="1:5" hidden="1">
      <c r="A17" s="3" t="s">
        <v>38</v>
      </c>
      <c r="B17" s="3" t="s">
        <v>73</v>
      </c>
      <c r="C17" s="4">
        <v>2434</v>
      </c>
      <c r="D17" s="3" t="s">
        <v>35</v>
      </c>
      <c r="E17" s="6">
        <f t="shared" si="0"/>
        <v>2.3822107385440523</v>
      </c>
    </row>
    <row r="18" spans="1:5" hidden="1">
      <c r="A18" s="3" t="s">
        <v>50</v>
      </c>
      <c r="B18" s="3" t="s">
        <v>86</v>
      </c>
      <c r="C18" s="4">
        <v>2238</v>
      </c>
      <c r="D18" s="3" t="s">
        <v>135</v>
      </c>
      <c r="E18" s="6">
        <f t="shared" si="0"/>
        <v>2.1903811145692642</v>
      </c>
    </row>
    <row r="19" spans="1:5" hidden="1">
      <c r="A19" s="3" t="s">
        <v>11</v>
      </c>
      <c r="B19" s="3" t="s">
        <v>132</v>
      </c>
      <c r="C19" s="4">
        <v>2233</v>
      </c>
      <c r="D19" s="3" t="s">
        <v>135</v>
      </c>
      <c r="E19" s="6">
        <f t="shared" si="0"/>
        <v>2.1854875017127644</v>
      </c>
    </row>
    <row r="20" spans="1:5" hidden="1">
      <c r="A20" s="3" t="s">
        <v>15</v>
      </c>
      <c r="B20" s="3" t="s">
        <v>75</v>
      </c>
      <c r="C20" s="4">
        <v>1830</v>
      </c>
      <c r="D20" s="3" t="s">
        <v>25</v>
      </c>
      <c r="E20" s="6">
        <f t="shared" si="0"/>
        <v>1.791062305478889</v>
      </c>
    </row>
    <row r="21" spans="1:5" hidden="1">
      <c r="A21" s="3" t="s">
        <v>46</v>
      </c>
      <c r="B21" s="3" t="s">
        <v>172</v>
      </c>
      <c r="C21" s="4">
        <v>1747</v>
      </c>
      <c r="D21" s="3" t="s">
        <v>27</v>
      </c>
      <c r="E21" s="6">
        <f t="shared" si="0"/>
        <v>1.7098283320609939</v>
      </c>
    </row>
    <row r="22" spans="1:5" hidden="1">
      <c r="A22" s="3" t="s">
        <v>57</v>
      </c>
      <c r="B22" s="3" t="s">
        <v>77</v>
      </c>
      <c r="C22" s="4">
        <v>1593</v>
      </c>
      <c r="D22" s="3" t="s">
        <v>30</v>
      </c>
      <c r="E22" s="6">
        <f t="shared" si="0"/>
        <v>1.5591050560808033</v>
      </c>
    </row>
    <row r="23" spans="1:5" hidden="1">
      <c r="A23" s="3" t="s">
        <v>5</v>
      </c>
      <c r="B23" s="3" t="s">
        <v>173</v>
      </c>
      <c r="C23" s="4">
        <v>1339</v>
      </c>
      <c r="D23" s="3" t="s">
        <v>35</v>
      </c>
      <c r="E23" s="6">
        <f t="shared" si="0"/>
        <v>1.3105095229706187</v>
      </c>
    </row>
    <row r="24" spans="1:5" hidden="1">
      <c r="A24" s="3" t="s">
        <v>36</v>
      </c>
      <c r="B24" s="3" t="s">
        <v>174</v>
      </c>
      <c r="C24" s="4">
        <v>1284</v>
      </c>
      <c r="D24" s="3" t="s">
        <v>35</v>
      </c>
      <c r="E24" s="6">
        <f t="shared" si="0"/>
        <v>1.256679781549122</v>
      </c>
    </row>
    <row r="25" spans="1:5" hidden="1">
      <c r="A25" s="3" t="s">
        <v>60</v>
      </c>
      <c r="B25" s="3" t="s">
        <v>88</v>
      </c>
      <c r="C25" s="4">
        <v>1278</v>
      </c>
      <c r="D25" s="3" t="s">
        <v>1</v>
      </c>
      <c r="E25" s="6">
        <f t="shared" si="0"/>
        <v>1.2508074461213226</v>
      </c>
    </row>
    <row r="26" spans="1:5" hidden="1">
      <c r="A26" s="3" t="s">
        <v>32</v>
      </c>
      <c r="B26" s="3" t="s">
        <v>175</v>
      </c>
      <c r="C26" s="4">
        <v>1231</v>
      </c>
      <c r="D26" s="3" t="s">
        <v>25</v>
      </c>
      <c r="E26" s="6">
        <f t="shared" si="0"/>
        <v>1.2048074852702253</v>
      </c>
    </row>
    <row r="27" spans="1:5" hidden="1">
      <c r="A27" s="3" t="s">
        <v>37</v>
      </c>
      <c r="B27" s="3" t="s">
        <v>176</v>
      </c>
      <c r="C27" s="4">
        <v>1222</v>
      </c>
      <c r="D27" s="3" t="s">
        <v>27</v>
      </c>
      <c r="E27" s="6">
        <f t="shared" si="0"/>
        <v>1.195998982128526</v>
      </c>
    </row>
    <row r="28" spans="1:5" hidden="1">
      <c r="A28" s="3" t="s">
        <v>18</v>
      </c>
      <c r="B28" s="3" t="s">
        <v>80</v>
      </c>
      <c r="C28" s="4">
        <v>840</v>
      </c>
      <c r="D28" s="3" t="s">
        <v>1</v>
      </c>
      <c r="E28" s="6">
        <f t="shared" si="0"/>
        <v>0.82212695989194906</v>
      </c>
    </row>
    <row r="29" spans="1:5" hidden="1">
      <c r="A29" s="3" t="s">
        <v>23</v>
      </c>
      <c r="B29" s="3" t="s">
        <v>177</v>
      </c>
      <c r="C29" s="4">
        <v>712</v>
      </c>
      <c r="D29" s="3" t="s">
        <v>29</v>
      </c>
      <c r="E29" s="6">
        <f t="shared" si="0"/>
        <v>0.69685047076555684</v>
      </c>
    </row>
    <row r="30" spans="1:5" hidden="1">
      <c r="A30" s="3" t="s">
        <v>49</v>
      </c>
      <c r="B30" s="3" t="s">
        <v>178</v>
      </c>
      <c r="C30" s="4">
        <v>619</v>
      </c>
      <c r="D30" s="3" t="s">
        <v>179</v>
      </c>
      <c r="E30" s="6">
        <f t="shared" si="0"/>
        <v>0.60582927163466238</v>
      </c>
    </row>
    <row r="31" spans="1:5" hidden="1">
      <c r="A31" s="3" t="s">
        <v>55</v>
      </c>
      <c r="B31" s="3" t="s">
        <v>180</v>
      </c>
      <c r="C31" s="4">
        <v>510</v>
      </c>
      <c r="D31" s="3" t="s">
        <v>29</v>
      </c>
      <c r="E31" s="6">
        <f t="shared" si="0"/>
        <v>0.49914851136296901</v>
      </c>
    </row>
    <row r="32" spans="1:5" hidden="1">
      <c r="A32" s="3" t="s">
        <v>54</v>
      </c>
      <c r="B32" s="3" t="s">
        <v>99</v>
      </c>
      <c r="C32" s="4">
        <v>421</v>
      </c>
      <c r="D32" s="3" t="s">
        <v>35</v>
      </c>
      <c r="E32" s="6">
        <f t="shared" si="0"/>
        <v>0.41204220251727441</v>
      </c>
    </row>
    <row r="33" spans="1:5" hidden="1">
      <c r="A33" s="3" t="s">
        <v>40</v>
      </c>
      <c r="B33" s="3" t="s">
        <v>181</v>
      </c>
      <c r="C33" s="4">
        <v>369</v>
      </c>
      <c r="D33" s="3" t="s">
        <v>27</v>
      </c>
      <c r="E33" s="6">
        <f t="shared" si="0"/>
        <v>0.36114862880967763</v>
      </c>
    </row>
    <row r="34" spans="1:5" hidden="1">
      <c r="A34" s="3" t="s">
        <v>182</v>
      </c>
      <c r="B34" s="3" t="s">
        <v>83</v>
      </c>
      <c r="C34" s="4">
        <v>326</v>
      </c>
      <c r="D34" s="3" t="s">
        <v>27</v>
      </c>
      <c r="E34" s="6">
        <f t="shared" si="0"/>
        <v>0.31906355824378024</v>
      </c>
    </row>
    <row r="35" spans="1:5" hidden="1">
      <c r="A35" s="3" t="s">
        <v>16</v>
      </c>
      <c r="B35" s="3" t="s">
        <v>119</v>
      </c>
      <c r="C35" s="4">
        <v>299</v>
      </c>
      <c r="D35" s="3" t="s">
        <v>29</v>
      </c>
      <c r="E35" s="6">
        <f t="shared" si="0"/>
        <v>0.29263804881868183</v>
      </c>
    </row>
    <row r="36" spans="1:5" hidden="1">
      <c r="A36" s="3" t="s">
        <v>47</v>
      </c>
      <c r="B36" s="3" t="s">
        <v>72</v>
      </c>
      <c r="C36" s="4">
        <v>290</v>
      </c>
      <c r="D36" s="3" t="s">
        <v>27</v>
      </c>
      <c r="E36" s="6">
        <f t="shared" si="0"/>
        <v>0.28382954567698238</v>
      </c>
    </row>
    <row r="37" spans="1:5" hidden="1">
      <c r="A37" s="3" t="s">
        <v>21</v>
      </c>
      <c r="B37" s="3" t="s">
        <v>87</v>
      </c>
      <c r="C37" s="4">
        <v>274</v>
      </c>
      <c r="D37" s="3" t="s">
        <v>53</v>
      </c>
      <c r="E37" s="6">
        <f t="shared" si="0"/>
        <v>0.26816998453618335</v>
      </c>
    </row>
    <row r="38" spans="1:5" hidden="1">
      <c r="A38" s="3" t="s">
        <v>56</v>
      </c>
      <c r="B38" s="3" t="s">
        <v>74</v>
      </c>
      <c r="C38" s="4">
        <v>260</v>
      </c>
      <c r="D38" s="3" t="s">
        <v>1</v>
      </c>
      <c r="E38" s="6">
        <f t="shared" si="0"/>
        <v>0.2544678685379842</v>
      </c>
    </row>
    <row r="39" spans="1:5" hidden="1">
      <c r="A39" s="3" t="s">
        <v>52</v>
      </c>
      <c r="B39" s="3" t="s">
        <v>70</v>
      </c>
      <c r="C39" s="4">
        <v>258</v>
      </c>
      <c r="D39" s="3" t="s">
        <v>27</v>
      </c>
      <c r="E39" s="6">
        <f t="shared" si="0"/>
        <v>0.25251042339538438</v>
      </c>
    </row>
    <row r="40" spans="1:5" hidden="1">
      <c r="A40" s="3" t="s">
        <v>48</v>
      </c>
      <c r="B40" s="3" t="s">
        <v>183</v>
      </c>
      <c r="C40" s="4">
        <v>139</v>
      </c>
      <c r="D40" s="3" t="s">
        <v>45</v>
      </c>
      <c r="E40" s="6">
        <f t="shared" si="0"/>
        <v>0.13604243741069155</v>
      </c>
    </row>
    <row r="41" spans="1:5" hidden="1">
      <c r="A41" s="3" t="s">
        <v>42</v>
      </c>
      <c r="B41" s="3" t="s">
        <v>66</v>
      </c>
      <c r="C41" s="4">
        <v>131</v>
      </c>
      <c r="D41" s="3" t="s">
        <v>27</v>
      </c>
      <c r="E41" s="6">
        <f t="shared" si="0"/>
        <v>0.12821265684029204</v>
      </c>
    </row>
    <row r="42" spans="1:5" hidden="1">
      <c r="A42" s="3" t="s">
        <v>51</v>
      </c>
      <c r="B42" s="3" t="s">
        <v>184</v>
      </c>
      <c r="C42" s="4">
        <v>77</v>
      </c>
      <c r="D42" s="3" t="s">
        <v>179</v>
      </c>
      <c r="E42" s="6">
        <f t="shared" si="0"/>
        <v>7.5361637990095334E-2</v>
      </c>
    </row>
    <row r="43" spans="1:5" hidden="1"/>
    <row r="44" spans="1:5" hidden="1">
      <c r="C44" s="4"/>
    </row>
    <row r="45" spans="1:5" ht="18.75" hidden="1">
      <c r="C45" s="18">
        <f>SUM(C4:C43)</f>
        <v>102174</v>
      </c>
    </row>
    <row r="46" spans="1:5" ht="18.75" hidden="1">
      <c r="A46" s="43" t="s">
        <v>187</v>
      </c>
    </row>
    <row r="47" spans="1:5" hidden="1">
      <c r="A47" s="2" t="s">
        <v>208</v>
      </c>
      <c r="B47" s="3" t="s">
        <v>183</v>
      </c>
      <c r="C47" s="4">
        <v>141</v>
      </c>
      <c r="D47" s="3" t="s">
        <v>45</v>
      </c>
      <c r="E47" s="5">
        <f>C47/$C$128*100</f>
        <v>0.12669829631227086</v>
      </c>
    </row>
    <row r="48" spans="1:5" hidden="1">
      <c r="A48" s="2" t="s">
        <v>209</v>
      </c>
      <c r="B48" s="3" t="s">
        <v>74</v>
      </c>
      <c r="C48" s="4">
        <v>115</v>
      </c>
      <c r="D48" s="3" t="s">
        <v>150</v>
      </c>
      <c r="E48" s="5">
        <f t="shared" ref="E48:E111" si="1">C48/$C$128*100</f>
        <v>0.10333548990007907</v>
      </c>
    </row>
    <row r="49" spans="1:5" hidden="1">
      <c r="A49" s="2" t="s">
        <v>210</v>
      </c>
      <c r="B49" s="2" t="s">
        <v>283</v>
      </c>
      <c r="C49" s="4">
        <v>70</v>
      </c>
      <c r="D49" s="3" t="s">
        <v>27</v>
      </c>
      <c r="E49" s="5">
        <f t="shared" si="1"/>
        <v>6.2899863417439444E-2</v>
      </c>
    </row>
    <row r="50" spans="1:5" hidden="1">
      <c r="A50" s="2" t="s">
        <v>211</v>
      </c>
      <c r="B50" s="3" t="s">
        <v>119</v>
      </c>
      <c r="C50" s="4">
        <v>306</v>
      </c>
      <c r="D50" s="3" t="s">
        <v>29</v>
      </c>
      <c r="E50" s="5">
        <f t="shared" si="1"/>
        <v>0.27496226008194957</v>
      </c>
    </row>
    <row r="51" spans="1:5" hidden="1">
      <c r="A51" s="2" t="s">
        <v>212</v>
      </c>
      <c r="B51" s="3" t="s">
        <v>78</v>
      </c>
      <c r="C51" s="4">
        <v>15</v>
      </c>
      <c r="D51" s="3" t="s">
        <v>1</v>
      </c>
      <c r="E51" s="5">
        <f t="shared" si="1"/>
        <v>1.347854216087988E-2</v>
      </c>
    </row>
    <row r="52" spans="1:5" hidden="1">
      <c r="A52" s="2" t="s">
        <v>213</v>
      </c>
      <c r="B52" s="3" t="s">
        <v>181</v>
      </c>
      <c r="C52" s="4">
        <v>360</v>
      </c>
      <c r="D52" s="3" t="s">
        <v>27</v>
      </c>
      <c r="E52" s="5">
        <f t="shared" si="1"/>
        <v>0.32348501186111711</v>
      </c>
    </row>
    <row r="53" spans="1:5" hidden="1">
      <c r="A53" s="2" t="s">
        <v>214</v>
      </c>
      <c r="B53" s="3" t="s">
        <v>68</v>
      </c>
      <c r="C53" s="4">
        <v>1506</v>
      </c>
      <c r="D53" s="3" t="s">
        <v>26</v>
      </c>
      <c r="E53" s="5">
        <f t="shared" si="1"/>
        <v>1.3532456329523399</v>
      </c>
    </row>
    <row r="54" spans="1:5" hidden="1">
      <c r="A54" s="2" t="s">
        <v>215</v>
      </c>
      <c r="B54" s="2" t="s">
        <v>284</v>
      </c>
      <c r="C54" s="4">
        <v>11</v>
      </c>
      <c r="D54" s="3" t="s">
        <v>35</v>
      </c>
      <c r="E54" s="5">
        <f t="shared" si="1"/>
        <v>9.8842642513119108E-3</v>
      </c>
    </row>
    <row r="55" spans="1:5" hidden="1">
      <c r="A55" s="2" t="s">
        <v>216</v>
      </c>
      <c r="B55" s="3" t="s">
        <v>177</v>
      </c>
      <c r="C55" s="4">
        <v>717</v>
      </c>
      <c r="D55" s="3" t="s">
        <v>29</v>
      </c>
      <c r="E55" s="5">
        <f t="shared" si="1"/>
        <v>0.64427431529005819</v>
      </c>
    </row>
    <row r="56" spans="1:5" hidden="1">
      <c r="A56" s="2" t="s">
        <v>195</v>
      </c>
      <c r="B56" s="3" t="s">
        <v>173</v>
      </c>
      <c r="C56" s="4">
        <v>661</v>
      </c>
      <c r="D56" s="3" t="s">
        <v>35</v>
      </c>
      <c r="E56" s="5">
        <f t="shared" si="1"/>
        <v>0.5939544245561067</v>
      </c>
    </row>
    <row r="57" spans="1:5" hidden="1">
      <c r="A57" s="2" t="s">
        <v>217</v>
      </c>
      <c r="B57" s="3" t="s">
        <v>68</v>
      </c>
      <c r="C57" s="4">
        <v>10778</v>
      </c>
      <c r="D57" s="3" t="s">
        <v>26</v>
      </c>
      <c r="E57" s="5">
        <f t="shared" si="1"/>
        <v>9.6847818273308892</v>
      </c>
    </row>
    <row r="58" spans="1:5" hidden="1">
      <c r="A58" s="2" t="s">
        <v>218</v>
      </c>
      <c r="B58" s="3" t="s">
        <v>69</v>
      </c>
      <c r="C58" s="4">
        <v>70</v>
      </c>
      <c r="D58" s="3" t="s">
        <v>167</v>
      </c>
      <c r="E58" s="5">
        <f t="shared" si="1"/>
        <v>6.2899863417439444E-2</v>
      </c>
    </row>
    <row r="59" spans="1:5" hidden="1">
      <c r="A59" s="2" t="s">
        <v>219</v>
      </c>
      <c r="B59" s="3" t="s">
        <v>171</v>
      </c>
      <c r="C59" s="4">
        <v>2726</v>
      </c>
      <c r="D59" s="3" t="s">
        <v>30</v>
      </c>
      <c r="E59" s="5">
        <f t="shared" si="1"/>
        <v>2.4495003953705701</v>
      </c>
    </row>
    <row r="60" spans="1:5" hidden="1">
      <c r="A60" s="2" t="s">
        <v>220</v>
      </c>
      <c r="B60" s="3" t="s">
        <v>101</v>
      </c>
      <c r="C60" s="4">
        <v>3247</v>
      </c>
      <c r="D60" s="3" t="s">
        <v>29</v>
      </c>
      <c r="E60" s="5">
        <f t="shared" si="1"/>
        <v>2.9176550930917977</v>
      </c>
    </row>
    <row r="61" spans="1:5" hidden="1">
      <c r="A61" s="2" t="s">
        <v>221</v>
      </c>
      <c r="B61" s="3" t="s">
        <v>89</v>
      </c>
      <c r="C61" s="4">
        <v>13</v>
      </c>
      <c r="D61" s="3" t="s">
        <v>45</v>
      </c>
      <c r="E61" s="5">
        <f t="shared" si="1"/>
        <v>1.1681403206095895E-2</v>
      </c>
    </row>
    <row r="62" spans="1:5" hidden="1">
      <c r="A62" s="2" t="s">
        <v>222</v>
      </c>
      <c r="B62" s="3" t="s">
        <v>68</v>
      </c>
      <c r="C62" s="4">
        <v>2</v>
      </c>
      <c r="D62" s="3" t="s">
        <v>26</v>
      </c>
      <c r="E62" s="5">
        <f t="shared" si="1"/>
        <v>1.7971389547839839E-3</v>
      </c>
    </row>
    <row r="63" spans="1:5" hidden="1">
      <c r="A63" s="2" t="s">
        <v>223</v>
      </c>
      <c r="B63" s="3" t="s">
        <v>99</v>
      </c>
      <c r="C63" s="4">
        <v>436</v>
      </c>
      <c r="D63" s="3" t="s">
        <v>35</v>
      </c>
      <c r="E63" s="5">
        <f t="shared" si="1"/>
        <v>0.39177629214290849</v>
      </c>
    </row>
    <row r="64" spans="1:5" hidden="1">
      <c r="A64" s="2" t="s">
        <v>191</v>
      </c>
      <c r="B64" s="3" t="s">
        <v>67</v>
      </c>
      <c r="C64" s="4">
        <v>2851</v>
      </c>
      <c r="D64" s="3" t="s">
        <v>59</v>
      </c>
      <c r="E64" s="5">
        <f t="shared" si="1"/>
        <v>2.5618215800445694</v>
      </c>
    </row>
    <row r="65" spans="1:5" hidden="1">
      <c r="A65" s="2" t="s">
        <v>224</v>
      </c>
      <c r="B65" s="3" t="s">
        <v>66</v>
      </c>
      <c r="C65" s="4">
        <v>134</v>
      </c>
      <c r="D65" s="3" t="s">
        <v>27</v>
      </c>
      <c r="E65" s="5">
        <f t="shared" si="1"/>
        <v>0.12040830997052691</v>
      </c>
    </row>
    <row r="66" spans="1:5" hidden="1">
      <c r="A66" s="2" t="s">
        <v>225</v>
      </c>
      <c r="B66" s="3" t="s">
        <v>68</v>
      </c>
      <c r="C66" s="4">
        <v>5008</v>
      </c>
      <c r="D66" s="3" t="s">
        <v>25</v>
      </c>
      <c r="E66" s="5">
        <f t="shared" si="1"/>
        <v>4.5000359427790961</v>
      </c>
    </row>
    <row r="67" spans="1:5" hidden="1">
      <c r="A67" s="2" t="s">
        <v>226</v>
      </c>
      <c r="B67" s="3" t="s">
        <v>67</v>
      </c>
      <c r="C67" s="4">
        <v>5</v>
      </c>
      <c r="D67" s="2" t="s">
        <v>59</v>
      </c>
      <c r="E67" s="5">
        <f t="shared" si="1"/>
        <v>4.4928473869599601E-3</v>
      </c>
    </row>
    <row r="68" spans="1:5" hidden="1">
      <c r="A68" s="2" t="s">
        <v>227</v>
      </c>
      <c r="B68" s="2" t="s">
        <v>285</v>
      </c>
      <c r="C68" s="4">
        <v>1058</v>
      </c>
      <c r="D68" s="3" t="s">
        <v>59</v>
      </c>
      <c r="E68" s="5">
        <f t="shared" si="1"/>
        <v>0.95068650708072744</v>
      </c>
    </row>
    <row r="69" spans="1:5" hidden="1">
      <c r="A69" s="2" t="s">
        <v>192</v>
      </c>
      <c r="B69" s="3" t="s">
        <v>132</v>
      </c>
      <c r="C69" s="4">
        <v>2290</v>
      </c>
      <c r="D69" s="3" t="s">
        <v>135</v>
      </c>
      <c r="E69" s="5">
        <f t="shared" si="1"/>
        <v>2.0577241032276614</v>
      </c>
    </row>
    <row r="70" spans="1:5" hidden="1">
      <c r="A70" s="2" t="s">
        <v>228</v>
      </c>
      <c r="B70" s="3" t="s">
        <v>287</v>
      </c>
      <c r="C70" s="4">
        <v>6</v>
      </c>
      <c r="D70" s="3" t="s">
        <v>45</v>
      </c>
      <c r="E70" s="5">
        <f t="shared" si="1"/>
        <v>5.3914168643519516E-3</v>
      </c>
    </row>
    <row r="71" spans="1:5" hidden="1">
      <c r="A71" s="2" t="s">
        <v>229</v>
      </c>
      <c r="B71" s="2" t="s">
        <v>286</v>
      </c>
      <c r="C71" s="4">
        <v>6</v>
      </c>
      <c r="D71" s="3" t="s">
        <v>59</v>
      </c>
      <c r="E71" s="5">
        <f t="shared" si="1"/>
        <v>5.3914168643519516E-3</v>
      </c>
    </row>
    <row r="72" spans="1:5" hidden="1">
      <c r="A72" s="2" t="s">
        <v>230</v>
      </c>
      <c r="B72" s="3" t="s">
        <v>103</v>
      </c>
      <c r="C72" s="4">
        <v>529</v>
      </c>
      <c r="D72" s="3" t="s">
        <v>29</v>
      </c>
      <c r="E72" s="5">
        <f t="shared" si="1"/>
        <v>0.47534325354036372</v>
      </c>
    </row>
    <row r="73" spans="1:5" hidden="1">
      <c r="A73" s="2" t="s">
        <v>231</v>
      </c>
      <c r="B73" s="2" t="s">
        <v>288</v>
      </c>
      <c r="C73" s="4">
        <v>24</v>
      </c>
      <c r="D73" s="3" t="s">
        <v>27</v>
      </c>
      <c r="E73" s="5">
        <f t="shared" si="1"/>
        <v>2.1565667457407806E-2</v>
      </c>
    </row>
    <row r="74" spans="1:5" hidden="1">
      <c r="A74" s="2" t="s">
        <v>232</v>
      </c>
      <c r="B74" s="2" t="s">
        <v>289</v>
      </c>
      <c r="C74" s="4">
        <v>20</v>
      </c>
      <c r="D74" s="3" t="s">
        <v>30</v>
      </c>
      <c r="E74" s="5">
        <f t="shared" si="1"/>
        <v>1.797138954783984E-2</v>
      </c>
    </row>
    <row r="75" spans="1:5" hidden="1">
      <c r="A75" s="2" t="s">
        <v>233</v>
      </c>
      <c r="B75" s="3" t="s">
        <v>174</v>
      </c>
      <c r="C75" s="4">
        <v>833</v>
      </c>
      <c r="D75" s="3" t="s">
        <v>35</v>
      </c>
      <c r="E75" s="5">
        <f t="shared" si="1"/>
        <v>0.74850837466752929</v>
      </c>
    </row>
    <row r="76" spans="1:5" hidden="1">
      <c r="A76" s="2" t="s">
        <v>234</v>
      </c>
      <c r="B76" s="3" t="s">
        <v>180</v>
      </c>
      <c r="C76" s="4">
        <v>6</v>
      </c>
      <c r="D76" s="3" t="s">
        <v>29</v>
      </c>
      <c r="E76" s="5">
        <f t="shared" si="1"/>
        <v>5.3914168643519516E-3</v>
      </c>
    </row>
    <row r="77" spans="1:5" hidden="1">
      <c r="A77" s="2" t="s">
        <v>235</v>
      </c>
      <c r="B77" s="3" t="s">
        <v>69</v>
      </c>
      <c r="C77" s="4">
        <v>3242</v>
      </c>
      <c r="D77" s="3" t="s">
        <v>167</v>
      </c>
      <c r="E77" s="5">
        <f t="shared" si="1"/>
        <v>2.9131622457048376</v>
      </c>
    </row>
    <row r="78" spans="1:5" hidden="1">
      <c r="A78" s="2" t="s">
        <v>236</v>
      </c>
      <c r="B78" s="3" t="s">
        <v>69</v>
      </c>
      <c r="C78" s="4">
        <v>40</v>
      </c>
      <c r="D78" s="3" t="s">
        <v>167</v>
      </c>
      <c r="E78" s="5">
        <f t="shared" si="1"/>
        <v>3.5942779095679681E-2</v>
      </c>
    </row>
    <row r="79" spans="1:5" hidden="1">
      <c r="A79" s="2" t="s">
        <v>282</v>
      </c>
      <c r="B79" s="3" t="s">
        <v>69</v>
      </c>
      <c r="C79" s="4">
        <v>27</v>
      </c>
      <c r="D79" s="3" t="s">
        <v>167</v>
      </c>
      <c r="E79" s="5">
        <f t="shared" si="1"/>
        <v>2.4261375889583783E-2</v>
      </c>
    </row>
    <row r="80" spans="1:5" hidden="1">
      <c r="A80" s="2" t="s">
        <v>237</v>
      </c>
      <c r="B80" s="3" t="s">
        <v>105</v>
      </c>
      <c r="C80" s="4">
        <v>262</v>
      </c>
      <c r="D80" s="3" t="s">
        <v>27</v>
      </c>
      <c r="E80" s="5">
        <f t="shared" si="1"/>
        <v>0.23542520307670189</v>
      </c>
    </row>
    <row r="81" spans="1:5" hidden="1">
      <c r="A81" s="2" t="s">
        <v>238</v>
      </c>
      <c r="B81" s="3" t="s">
        <v>71</v>
      </c>
      <c r="C81" s="4">
        <v>1290</v>
      </c>
      <c r="D81" s="3" t="s">
        <v>25</v>
      </c>
      <c r="E81" s="5">
        <f t="shared" si="1"/>
        <v>1.1591546258356697</v>
      </c>
    </row>
    <row r="82" spans="1:5" hidden="1">
      <c r="A82" s="2" t="s">
        <v>239</v>
      </c>
      <c r="B82" s="3" t="s">
        <v>106</v>
      </c>
      <c r="C82" s="4">
        <v>5759</v>
      </c>
      <c r="D82" s="3" t="s">
        <v>30</v>
      </c>
      <c r="E82" s="5">
        <f t="shared" si="1"/>
        <v>5.174861620300482</v>
      </c>
    </row>
    <row r="83" spans="1:5" hidden="1">
      <c r="A83" s="2" t="s">
        <v>240</v>
      </c>
      <c r="B83" s="3" t="s">
        <v>107</v>
      </c>
      <c r="C83" s="4">
        <v>2298</v>
      </c>
      <c r="D83" s="3" t="s">
        <v>25</v>
      </c>
      <c r="E83" s="5">
        <f t="shared" si="1"/>
        <v>2.0649126590467972</v>
      </c>
    </row>
    <row r="84" spans="1:5" hidden="1">
      <c r="A84" s="2" t="s">
        <v>241</v>
      </c>
      <c r="B84" s="3" t="s">
        <v>74</v>
      </c>
      <c r="C84" s="4">
        <v>3162</v>
      </c>
      <c r="D84" s="3" t="s">
        <v>1</v>
      </c>
      <c r="E84" s="5">
        <f t="shared" si="1"/>
        <v>2.8412766875134787</v>
      </c>
    </row>
    <row r="85" spans="1:5" hidden="1">
      <c r="A85" s="2" t="s">
        <v>242</v>
      </c>
      <c r="B85" s="3" t="s">
        <v>72</v>
      </c>
      <c r="C85" s="4">
        <v>291</v>
      </c>
      <c r="D85" s="3" t="s">
        <v>27</v>
      </c>
      <c r="E85" s="5">
        <f t="shared" si="1"/>
        <v>0.26148371792106967</v>
      </c>
    </row>
    <row r="86" spans="1:5" hidden="1">
      <c r="A86" s="2" t="s">
        <v>243</v>
      </c>
      <c r="B86" s="3" t="s">
        <v>151</v>
      </c>
      <c r="C86" s="4">
        <v>623</v>
      </c>
      <c r="D86" s="3" t="s">
        <v>152</v>
      </c>
      <c r="E86" s="5">
        <f t="shared" si="1"/>
        <v>0.55980878441521098</v>
      </c>
    </row>
    <row r="87" spans="1:5" hidden="1">
      <c r="A87" s="2" t="s">
        <v>244</v>
      </c>
      <c r="B87" s="3" t="s">
        <v>108</v>
      </c>
      <c r="C87" s="4">
        <v>2510</v>
      </c>
      <c r="D87" s="3" t="s">
        <v>35</v>
      </c>
      <c r="E87" s="5">
        <f t="shared" si="1"/>
        <v>2.2554093882538999</v>
      </c>
    </row>
    <row r="88" spans="1:5" hidden="1">
      <c r="A88" s="2" t="s">
        <v>245</v>
      </c>
      <c r="B88" s="2" t="s">
        <v>291</v>
      </c>
      <c r="C88" s="4">
        <v>185</v>
      </c>
      <c r="D88" s="2" t="s">
        <v>290</v>
      </c>
      <c r="E88" s="5">
        <f t="shared" si="1"/>
        <v>0.16623535331751851</v>
      </c>
    </row>
    <row r="89" spans="1:5" hidden="1">
      <c r="A89" s="2" t="s">
        <v>246</v>
      </c>
      <c r="B89" s="3" t="s">
        <v>153</v>
      </c>
      <c r="C89" s="4">
        <v>1338</v>
      </c>
      <c r="D89" s="2" t="s">
        <v>290</v>
      </c>
      <c r="E89" s="5">
        <f t="shared" si="1"/>
        <v>1.2022859607504852</v>
      </c>
    </row>
    <row r="90" spans="1:5" hidden="1">
      <c r="A90" s="2" t="s">
        <v>247</v>
      </c>
      <c r="B90" s="3" t="s">
        <v>75</v>
      </c>
      <c r="C90" s="4">
        <v>1918</v>
      </c>
      <c r="D90" s="3" t="s">
        <v>25</v>
      </c>
      <c r="E90" s="5">
        <f t="shared" si="1"/>
        <v>1.7234562576378405</v>
      </c>
    </row>
    <row r="91" spans="1:5" hidden="1">
      <c r="A91" s="2" t="s">
        <v>248</v>
      </c>
      <c r="B91" s="2" t="s">
        <v>292</v>
      </c>
      <c r="C91" s="4">
        <v>20</v>
      </c>
      <c r="D91" s="2" t="s">
        <v>53</v>
      </c>
      <c r="E91" s="5">
        <f t="shared" si="1"/>
        <v>1.797138954783984E-2</v>
      </c>
    </row>
    <row r="92" spans="1:5" hidden="1">
      <c r="A92" s="2" t="s">
        <v>249</v>
      </c>
      <c r="B92" s="3" t="s">
        <v>176</v>
      </c>
      <c r="C92" s="4">
        <v>1158</v>
      </c>
      <c r="D92" s="3" t="s">
        <v>27</v>
      </c>
      <c r="E92" s="5">
        <f t="shared" si="1"/>
        <v>1.0405434548199266</v>
      </c>
    </row>
    <row r="93" spans="1:5" hidden="1">
      <c r="A93" s="2" t="s">
        <v>250</v>
      </c>
      <c r="B93" s="3" t="s">
        <v>76</v>
      </c>
      <c r="C93" s="4">
        <v>3907</v>
      </c>
      <c r="D93" s="3" t="s">
        <v>30</v>
      </c>
      <c r="E93" s="5">
        <f t="shared" si="1"/>
        <v>3.5107109481705123</v>
      </c>
    </row>
    <row r="94" spans="1:5" hidden="1">
      <c r="A94" s="2" t="s">
        <v>251</v>
      </c>
      <c r="B94" s="3" t="s">
        <v>88</v>
      </c>
      <c r="C94" s="4">
        <v>322</v>
      </c>
      <c r="D94" s="3" t="s">
        <v>1</v>
      </c>
      <c r="E94" s="5">
        <f t="shared" si="1"/>
        <v>0.28933937172022139</v>
      </c>
    </row>
    <row r="95" spans="1:5" hidden="1">
      <c r="A95" s="2" t="s">
        <v>252</v>
      </c>
      <c r="B95" s="3" t="s">
        <v>77</v>
      </c>
      <c r="C95" s="4">
        <v>1746</v>
      </c>
      <c r="D95" s="3" t="s">
        <v>30</v>
      </c>
      <c r="E95" s="5">
        <f t="shared" si="1"/>
        <v>1.5689023075264181</v>
      </c>
    </row>
    <row r="96" spans="1:5" hidden="1">
      <c r="A96" s="2" t="s">
        <v>253</v>
      </c>
      <c r="B96" s="3" t="s">
        <v>78</v>
      </c>
      <c r="C96" s="4">
        <v>3138</v>
      </c>
      <c r="D96" s="3" t="s">
        <v>1</v>
      </c>
      <c r="E96" s="5">
        <f t="shared" si="1"/>
        <v>2.8197110200560709</v>
      </c>
    </row>
    <row r="97" spans="1:5" hidden="1">
      <c r="A97" s="2" t="s">
        <v>254</v>
      </c>
      <c r="B97" s="3" t="s">
        <v>79</v>
      </c>
      <c r="C97" s="4">
        <v>2568</v>
      </c>
      <c r="D97" s="3" t="s">
        <v>35</v>
      </c>
      <c r="E97" s="5">
        <f t="shared" si="1"/>
        <v>2.3075264179426354</v>
      </c>
    </row>
    <row r="98" spans="1:5" hidden="1">
      <c r="A98" s="2" t="s">
        <v>255</v>
      </c>
      <c r="B98" s="2" t="s">
        <v>293</v>
      </c>
      <c r="C98" s="4">
        <v>16</v>
      </c>
      <c r="D98" s="2" t="s">
        <v>27</v>
      </c>
      <c r="E98" s="5">
        <f t="shared" si="1"/>
        <v>1.4377111638271871E-2</v>
      </c>
    </row>
    <row r="99" spans="1:5" hidden="1">
      <c r="A99" s="2" t="s">
        <v>256</v>
      </c>
      <c r="B99" s="3" t="s">
        <v>80</v>
      </c>
      <c r="C99" s="4">
        <v>855</v>
      </c>
      <c r="D99" s="3" t="s">
        <v>1</v>
      </c>
      <c r="E99" s="5">
        <f t="shared" si="1"/>
        <v>0.76827690317015307</v>
      </c>
    </row>
    <row r="100" spans="1:5" hidden="1">
      <c r="A100" s="2" t="s">
        <v>279</v>
      </c>
      <c r="B100" s="3" t="s">
        <v>156</v>
      </c>
      <c r="C100" s="4">
        <v>283</v>
      </c>
      <c r="D100" s="3" t="s">
        <v>155</v>
      </c>
      <c r="E100" s="5">
        <f t="shared" si="1"/>
        <v>0.25429516210193376</v>
      </c>
    </row>
    <row r="101" spans="1:5" hidden="1">
      <c r="A101" s="2" t="s">
        <v>280</v>
      </c>
      <c r="B101" s="3" t="s">
        <v>81</v>
      </c>
      <c r="C101" s="4">
        <v>11098</v>
      </c>
      <c r="D101" s="3" t="s">
        <v>27</v>
      </c>
      <c r="E101" s="5">
        <f t="shared" si="1"/>
        <v>9.9723240600963265</v>
      </c>
    </row>
    <row r="102" spans="1:5" hidden="1">
      <c r="A102" s="2" t="s">
        <v>257</v>
      </c>
      <c r="B102" s="3" t="s">
        <v>68</v>
      </c>
      <c r="C102" s="4">
        <v>1626</v>
      </c>
      <c r="D102" s="3" t="s">
        <v>26</v>
      </c>
      <c r="E102" s="5">
        <f t="shared" si="1"/>
        <v>1.4610739702393789</v>
      </c>
    </row>
    <row r="103" spans="1:5" hidden="1">
      <c r="A103" s="2" t="s">
        <v>258</v>
      </c>
      <c r="B103" s="3" t="s">
        <v>172</v>
      </c>
      <c r="C103" s="4">
        <v>1759</v>
      </c>
      <c r="D103" s="3" t="s">
        <v>27</v>
      </c>
      <c r="E103" s="5">
        <f t="shared" si="1"/>
        <v>1.5805837107325138</v>
      </c>
    </row>
    <row r="104" spans="1:5" hidden="1">
      <c r="A104" s="2" t="s">
        <v>197</v>
      </c>
      <c r="B104" s="3" t="s">
        <v>113</v>
      </c>
      <c r="C104" s="4">
        <v>983</v>
      </c>
      <c r="D104" s="3" t="s">
        <v>1</v>
      </c>
      <c r="E104" s="5">
        <f t="shared" si="1"/>
        <v>0.88329379627632809</v>
      </c>
    </row>
    <row r="105" spans="1:5" hidden="1">
      <c r="A105" s="2" t="s">
        <v>199</v>
      </c>
      <c r="B105" s="3" t="s">
        <v>114</v>
      </c>
      <c r="C105" s="4">
        <v>4334</v>
      </c>
      <c r="D105" s="3" t="s">
        <v>95</v>
      </c>
      <c r="E105" s="5">
        <f t="shared" si="1"/>
        <v>3.894400115016893</v>
      </c>
    </row>
    <row r="106" spans="1:5" hidden="1">
      <c r="A106" s="2" t="s">
        <v>259</v>
      </c>
      <c r="B106" s="3" t="s">
        <v>83</v>
      </c>
      <c r="C106" s="4">
        <v>335</v>
      </c>
      <c r="D106" s="3" t="s">
        <v>27</v>
      </c>
      <c r="E106" s="5">
        <f t="shared" si="1"/>
        <v>0.30102077492631729</v>
      </c>
    </row>
    <row r="107" spans="1:5" hidden="1">
      <c r="A107" s="2" t="s">
        <v>260</v>
      </c>
      <c r="B107" s="2" t="s">
        <v>361</v>
      </c>
      <c r="C107" s="4">
        <v>102</v>
      </c>
      <c r="D107" s="2" t="s">
        <v>29</v>
      </c>
      <c r="E107" s="5">
        <f t="shared" si="1"/>
        <v>9.1654086693983172E-2</v>
      </c>
    </row>
    <row r="108" spans="1:5" hidden="1">
      <c r="A108" s="2" t="s">
        <v>261</v>
      </c>
      <c r="B108" s="2" t="s">
        <v>294</v>
      </c>
      <c r="C108" s="4">
        <v>14</v>
      </c>
      <c r="D108" s="2" t="s">
        <v>295</v>
      </c>
      <c r="E108" s="5">
        <f t="shared" si="1"/>
        <v>1.2579972683487888E-2</v>
      </c>
    </row>
    <row r="109" spans="1:5" hidden="1">
      <c r="A109" s="2" t="s">
        <v>262</v>
      </c>
      <c r="B109" s="3" t="s">
        <v>168</v>
      </c>
      <c r="C109" s="4">
        <v>4708</v>
      </c>
      <c r="D109" s="3" t="s">
        <v>169</v>
      </c>
      <c r="E109" s="5">
        <f t="shared" si="1"/>
        <v>4.2304650995614974</v>
      </c>
    </row>
    <row r="110" spans="1:5" hidden="1">
      <c r="A110" s="2" t="s">
        <v>263</v>
      </c>
      <c r="B110" s="3" t="s">
        <v>142</v>
      </c>
      <c r="C110" s="4">
        <v>2566</v>
      </c>
      <c r="D110" s="3" t="s">
        <v>26</v>
      </c>
      <c r="E110" s="5">
        <f t="shared" si="1"/>
        <v>2.3057292789878514</v>
      </c>
    </row>
    <row r="111" spans="1:5" hidden="1">
      <c r="A111" s="2" t="s">
        <v>264</v>
      </c>
      <c r="B111" s="3" t="s">
        <v>68</v>
      </c>
      <c r="C111" s="4">
        <v>3774</v>
      </c>
      <c r="D111" s="3" t="s">
        <v>26</v>
      </c>
      <c r="E111" s="5">
        <f t="shared" si="1"/>
        <v>3.3912012076773772</v>
      </c>
    </row>
    <row r="112" spans="1:5" hidden="1">
      <c r="A112" s="2" t="s">
        <v>265</v>
      </c>
      <c r="B112" s="3" t="s">
        <v>116</v>
      </c>
      <c r="C112" s="4">
        <v>508</v>
      </c>
      <c r="D112" s="3" t="s">
        <v>35</v>
      </c>
      <c r="E112" s="5">
        <f t="shared" ref="E112:E125" si="2">C112/$C$128*100</f>
        <v>0.45647329451513191</v>
      </c>
    </row>
    <row r="113" spans="1:5" hidden="1">
      <c r="A113" s="2" t="s">
        <v>266</v>
      </c>
      <c r="B113" s="3" t="s">
        <v>86</v>
      </c>
      <c r="C113" s="4">
        <v>2220</v>
      </c>
      <c r="D113" s="3" t="s">
        <v>27</v>
      </c>
      <c r="E113" s="5">
        <f t="shared" si="2"/>
        <v>1.9948242398102223</v>
      </c>
    </row>
    <row r="114" spans="1:5" hidden="1">
      <c r="A114" s="2" t="s">
        <v>281</v>
      </c>
      <c r="B114" s="3" t="s">
        <v>89</v>
      </c>
      <c r="C114" s="4">
        <v>2751</v>
      </c>
      <c r="D114" s="3" t="s">
        <v>45</v>
      </c>
      <c r="E114" s="5">
        <f t="shared" si="2"/>
        <v>2.4719646323053701</v>
      </c>
    </row>
    <row r="115" spans="1:5" hidden="1">
      <c r="A115" s="2" t="s">
        <v>267</v>
      </c>
      <c r="B115" s="3" t="s">
        <v>158</v>
      </c>
      <c r="C115" s="4">
        <v>81</v>
      </c>
      <c r="D115" s="3" t="s">
        <v>152</v>
      </c>
      <c r="E115" s="5">
        <f t="shared" si="2"/>
        <v>7.278412766875135E-2</v>
      </c>
    </row>
    <row r="116" spans="1:5" hidden="1">
      <c r="A116" s="2" t="s">
        <v>268</v>
      </c>
      <c r="B116" s="3" t="s">
        <v>87</v>
      </c>
      <c r="C116" s="4">
        <v>281</v>
      </c>
      <c r="D116" s="3" t="s">
        <v>53</v>
      </c>
      <c r="E116" s="5">
        <f t="shared" si="2"/>
        <v>0.25249802314714975</v>
      </c>
    </row>
    <row r="117" spans="1:5" hidden="1">
      <c r="A117" s="2" t="s">
        <v>269</v>
      </c>
      <c r="B117" s="2" t="s">
        <v>357</v>
      </c>
      <c r="C117" s="4">
        <v>30</v>
      </c>
      <c r="D117" s="2" t="s">
        <v>362</v>
      </c>
      <c r="E117" s="5">
        <f t="shared" si="2"/>
        <v>2.695708432175976E-2</v>
      </c>
    </row>
    <row r="118" spans="1:5" hidden="1">
      <c r="A118" s="2" t="s">
        <v>270</v>
      </c>
      <c r="B118" s="2" t="s">
        <v>358</v>
      </c>
      <c r="C118" s="4">
        <v>10</v>
      </c>
      <c r="D118" s="2" t="s">
        <v>35</v>
      </c>
      <c r="E118" s="5">
        <f t="shared" si="2"/>
        <v>8.9856947739199201E-3</v>
      </c>
    </row>
    <row r="119" spans="1:5" hidden="1">
      <c r="A119" s="2" t="s">
        <v>271</v>
      </c>
      <c r="B119" s="44" t="s">
        <v>359</v>
      </c>
      <c r="C119" s="4">
        <v>24</v>
      </c>
      <c r="D119" s="44" t="s">
        <v>25</v>
      </c>
      <c r="E119" s="5">
        <f t="shared" si="2"/>
        <v>2.1565667457407806E-2</v>
      </c>
    </row>
    <row r="120" spans="1:5" hidden="1">
      <c r="A120" s="2" t="s">
        <v>272</v>
      </c>
      <c r="B120" s="3" t="s">
        <v>117</v>
      </c>
      <c r="C120" s="4">
        <v>2774</v>
      </c>
      <c r="D120" s="3" t="s">
        <v>1</v>
      </c>
      <c r="E120" s="5">
        <f t="shared" si="2"/>
        <v>2.4926317302853858</v>
      </c>
    </row>
    <row r="121" spans="1:5" hidden="1">
      <c r="A121" s="2" t="s">
        <v>273</v>
      </c>
      <c r="B121" s="2" t="s">
        <v>360</v>
      </c>
      <c r="C121" s="4">
        <v>59</v>
      </c>
      <c r="D121" s="2" t="s">
        <v>53</v>
      </c>
      <c r="E121" s="5">
        <f t="shared" si="2"/>
        <v>5.3015599166127525E-2</v>
      </c>
    </row>
    <row r="122" spans="1:5" hidden="1">
      <c r="A122" s="2" t="s">
        <v>274</v>
      </c>
      <c r="B122" s="2" t="s">
        <v>356</v>
      </c>
      <c r="C122" s="4">
        <v>273</v>
      </c>
      <c r="D122" s="2" t="s">
        <v>167</v>
      </c>
      <c r="E122" s="5">
        <f t="shared" si="2"/>
        <v>0.24530946732801381</v>
      </c>
    </row>
    <row r="123" spans="1:5" hidden="1">
      <c r="A123" s="2" t="s">
        <v>275</v>
      </c>
      <c r="B123" s="36" t="s">
        <v>355</v>
      </c>
      <c r="C123" s="4">
        <v>23</v>
      </c>
      <c r="D123" s="3" t="s">
        <v>1</v>
      </c>
      <c r="E123" s="5">
        <f t="shared" si="2"/>
        <v>2.0667097980015817E-2</v>
      </c>
    </row>
    <row r="124" spans="1:5" hidden="1">
      <c r="A124" s="2" t="s">
        <v>276</v>
      </c>
      <c r="B124" s="2" t="s">
        <v>354</v>
      </c>
      <c r="C124" s="4">
        <v>23</v>
      </c>
      <c r="D124" s="2" t="s">
        <v>45</v>
      </c>
      <c r="E124" s="5">
        <f t="shared" si="2"/>
        <v>2.0667097980015817E-2</v>
      </c>
    </row>
    <row r="125" spans="1:5" hidden="1">
      <c r="A125" s="2" t="s">
        <v>277</v>
      </c>
      <c r="B125" s="2" t="s">
        <v>353</v>
      </c>
      <c r="C125" s="4">
        <v>25</v>
      </c>
      <c r="D125" s="3" t="s">
        <v>59</v>
      </c>
      <c r="E125" s="5">
        <f t="shared" si="2"/>
        <v>2.2464236934799799E-2</v>
      </c>
    </row>
    <row r="126" spans="1:5" hidden="1">
      <c r="A126" s="2" t="s">
        <v>278</v>
      </c>
      <c r="B126" s="3" t="s">
        <v>89</v>
      </c>
      <c r="C126" s="4">
        <v>5</v>
      </c>
      <c r="D126" s="3" t="s">
        <v>26</v>
      </c>
      <c r="E126" s="5">
        <f>C126/$C$128*100</f>
        <v>4.4928473869599601E-3</v>
      </c>
    </row>
    <row r="127" spans="1:5" hidden="1">
      <c r="C127" s="4"/>
    </row>
    <row r="128" spans="1:5" ht="18.75" hidden="1">
      <c r="C128" s="18">
        <f>SUM(C47:C126)</f>
        <v>111288</v>
      </c>
    </row>
    <row r="129" spans="1:7" hidden="1"/>
    <row r="130" spans="1:7" ht="15.75" hidden="1" thickBot="1"/>
    <row r="131" spans="1:7" ht="31.5" customHeight="1" thickBot="1">
      <c r="A131" s="110" t="s">
        <v>667</v>
      </c>
      <c r="B131" s="111"/>
      <c r="C131" s="111"/>
      <c r="D131" s="111"/>
      <c r="E131" s="111"/>
      <c r="F131" s="111"/>
      <c r="G131" s="111"/>
    </row>
    <row r="132" spans="1:7" ht="55.5" customHeight="1" thickBot="1">
      <c r="A132" s="63" t="s">
        <v>145</v>
      </c>
      <c r="B132" s="64" t="s">
        <v>146</v>
      </c>
      <c r="C132" s="46" t="s">
        <v>363</v>
      </c>
      <c r="D132" s="46" t="s">
        <v>364</v>
      </c>
      <c r="E132" s="45" t="s">
        <v>365</v>
      </c>
      <c r="F132" s="45" t="s">
        <v>366</v>
      </c>
      <c r="G132" s="45" t="s">
        <v>367</v>
      </c>
    </row>
    <row r="133" spans="1:7" ht="15.75">
      <c r="A133" s="52" t="s">
        <v>527</v>
      </c>
      <c r="B133" s="52" t="s">
        <v>397</v>
      </c>
      <c r="C133" s="4">
        <f>C40</f>
        <v>139</v>
      </c>
      <c r="D133" s="4">
        <f>C47</f>
        <v>141</v>
      </c>
      <c r="E133" s="5">
        <f>C133/$C$214*100</f>
        <v>0.13604243741069155</v>
      </c>
      <c r="F133" s="5">
        <f>D133/$D$214*100</f>
        <v>0.12669829631227086</v>
      </c>
      <c r="G133" s="5">
        <f>(D133-C133)/C133*100</f>
        <v>1.4388489208633095</v>
      </c>
    </row>
    <row r="134" spans="1:7" ht="15.75">
      <c r="A134" s="52" t="s">
        <v>528</v>
      </c>
      <c r="B134" s="52" t="s">
        <v>396</v>
      </c>
      <c r="C134" s="2" t="s">
        <v>410</v>
      </c>
      <c r="D134" s="4">
        <f t="shared" ref="D134:D197" si="3">C48</f>
        <v>115</v>
      </c>
      <c r="E134" s="5" t="s">
        <v>410</v>
      </c>
      <c r="F134" s="5">
        <f t="shared" ref="F134:F197" si="4">D134/$D$214*100</f>
        <v>0.10333548990007907</v>
      </c>
      <c r="G134" s="5" t="s">
        <v>410</v>
      </c>
    </row>
    <row r="135" spans="1:7" ht="15.75">
      <c r="A135" s="52" t="s">
        <v>529</v>
      </c>
      <c r="B135" s="52" t="s">
        <v>399</v>
      </c>
      <c r="C135" s="2" t="s">
        <v>410</v>
      </c>
      <c r="D135" s="4">
        <f t="shared" si="3"/>
        <v>70</v>
      </c>
      <c r="E135" s="5" t="s">
        <v>410</v>
      </c>
      <c r="F135" s="5">
        <f t="shared" si="4"/>
        <v>6.2899863417439444E-2</v>
      </c>
      <c r="G135" s="5" t="s">
        <v>410</v>
      </c>
    </row>
    <row r="136" spans="1:7" ht="15.75">
      <c r="A136" s="52" t="s">
        <v>444</v>
      </c>
      <c r="B136" s="52" t="s">
        <v>393</v>
      </c>
      <c r="C136" s="4">
        <f>C35</f>
        <v>299</v>
      </c>
      <c r="D136" s="4">
        <f t="shared" si="3"/>
        <v>306</v>
      </c>
      <c r="E136" s="5">
        <f t="shared" ref="E136:E195" si="5">C136/$C$214*100</f>
        <v>0.29263804881868183</v>
      </c>
      <c r="F136" s="5">
        <f t="shared" si="4"/>
        <v>0.27496226008194957</v>
      </c>
      <c r="G136" s="5">
        <f t="shared" ref="G136:G195" si="6">(D136-C136)/C136*100</f>
        <v>2.3411371237458192</v>
      </c>
    </row>
    <row r="137" spans="1:7" ht="15.75">
      <c r="A137" s="52" t="s">
        <v>530</v>
      </c>
      <c r="B137" s="52" t="s">
        <v>374</v>
      </c>
      <c r="C137" s="2" t="s">
        <v>410</v>
      </c>
      <c r="D137" s="4">
        <f t="shared" si="3"/>
        <v>15</v>
      </c>
      <c r="E137" s="5" t="s">
        <v>410</v>
      </c>
      <c r="F137" s="5">
        <f t="shared" si="4"/>
        <v>1.347854216087988E-2</v>
      </c>
      <c r="G137" s="5" t="s">
        <v>410</v>
      </c>
    </row>
    <row r="138" spans="1:7" ht="15.75">
      <c r="A138" s="52" t="s">
        <v>445</v>
      </c>
      <c r="B138" s="52" t="s">
        <v>391</v>
      </c>
      <c r="C138" s="4">
        <f>C33</f>
        <v>369</v>
      </c>
      <c r="D138" s="4">
        <f t="shared" si="3"/>
        <v>360</v>
      </c>
      <c r="E138" s="5">
        <f t="shared" si="5"/>
        <v>0.36114862880967763</v>
      </c>
      <c r="F138" s="5">
        <f t="shared" si="4"/>
        <v>0.32348501186111711</v>
      </c>
      <c r="G138" s="5">
        <f t="shared" si="6"/>
        <v>-2.4390243902439024</v>
      </c>
    </row>
    <row r="139" spans="1:7" ht="15.75">
      <c r="A139" s="52" t="s">
        <v>446</v>
      </c>
      <c r="B139" s="52" t="s">
        <v>368</v>
      </c>
      <c r="C139" s="2" t="s">
        <v>410</v>
      </c>
      <c r="D139" s="4">
        <f t="shared" si="3"/>
        <v>1506</v>
      </c>
      <c r="E139" s="5" t="s">
        <v>410</v>
      </c>
      <c r="F139" s="5">
        <f t="shared" si="4"/>
        <v>1.3532456329523399</v>
      </c>
      <c r="G139" s="5" t="s">
        <v>410</v>
      </c>
    </row>
    <row r="140" spans="1:7" ht="15.75">
      <c r="A140" s="52" t="s">
        <v>531</v>
      </c>
      <c r="B140" s="52" t="s">
        <v>400</v>
      </c>
      <c r="C140" s="2" t="s">
        <v>410</v>
      </c>
      <c r="D140" s="4">
        <f t="shared" si="3"/>
        <v>11</v>
      </c>
      <c r="E140" s="5" t="s">
        <v>410</v>
      </c>
      <c r="F140" s="5">
        <f t="shared" si="4"/>
        <v>9.8842642513119108E-3</v>
      </c>
      <c r="G140" s="5" t="s">
        <v>410</v>
      </c>
    </row>
    <row r="141" spans="1:7" ht="15.75">
      <c r="A141" s="52" t="s">
        <v>532</v>
      </c>
      <c r="B141" s="52" t="s">
        <v>388</v>
      </c>
      <c r="C141" s="4">
        <f>C29</f>
        <v>712</v>
      </c>
      <c r="D141" s="4">
        <f t="shared" si="3"/>
        <v>717</v>
      </c>
      <c r="E141" s="5">
        <f t="shared" si="5"/>
        <v>0.69685047076555684</v>
      </c>
      <c r="F141" s="5">
        <f t="shared" si="4"/>
        <v>0.64427431529005819</v>
      </c>
      <c r="G141" s="5">
        <f t="shared" si="6"/>
        <v>0.70224719101123589</v>
      </c>
    </row>
    <row r="142" spans="1:7" ht="15.75">
      <c r="A142" s="52" t="s">
        <v>449</v>
      </c>
      <c r="B142" s="52" t="s">
        <v>383</v>
      </c>
      <c r="C142" s="4">
        <f>C23</f>
        <v>1339</v>
      </c>
      <c r="D142" s="4">
        <f t="shared" si="3"/>
        <v>661</v>
      </c>
      <c r="E142" s="5">
        <f t="shared" si="5"/>
        <v>1.3105095229706187</v>
      </c>
      <c r="F142" s="5">
        <f t="shared" si="4"/>
        <v>0.5939544245561067</v>
      </c>
      <c r="G142" s="5">
        <f t="shared" si="6"/>
        <v>-50.634802091112775</v>
      </c>
    </row>
    <row r="143" spans="1:7" ht="15.75">
      <c r="A143" s="52" t="s">
        <v>512</v>
      </c>
      <c r="B143" s="52" t="s">
        <v>368</v>
      </c>
      <c r="C143" s="4">
        <f>C4</f>
        <v>27571</v>
      </c>
      <c r="D143" s="4">
        <f t="shared" si="3"/>
        <v>10778</v>
      </c>
      <c r="E143" s="5">
        <f t="shared" si="5"/>
        <v>26.984360013310628</v>
      </c>
      <c r="F143" s="5">
        <f t="shared" si="4"/>
        <v>9.6847818273308892</v>
      </c>
      <c r="G143" s="5">
        <f t="shared" si="6"/>
        <v>-60.908200645605895</v>
      </c>
    </row>
    <row r="144" spans="1:7" ht="15.75">
      <c r="A144" s="52" t="s">
        <v>513</v>
      </c>
      <c r="B144" s="52" t="s">
        <v>370</v>
      </c>
      <c r="C144" s="2" t="s">
        <v>410</v>
      </c>
      <c r="D144" s="4">
        <f t="shared" si="3"/>
        <v>70</v>
      </c>
      <c r="E144" s="5" t="s">
        <v>410</v>
      </c>
      <c r="F144" s="5">
        <f t="shared" si="4"/>
        <v>6.2899863417439444E-2</v>
      </c>
      <c r="G144" s="5" t="s">
        <v>410</v>
      </c>
    </row>
    <row r="145" spans="1:7" ht="15.75">
      <c r="A145" s="52" t="s">
        <v>453</v>
      </c>
      <c r="B145" s="52" t="s">
        <v>376</v>
      </c>
      <c r="C145" s="4">
        <f>C15</f>
        <v>2633</v>
      </c>
      <c r="D145" s="4">
        <f t="shared" si="3"/>
        <v>2726</v>
      </c>
      <c r="E145" s="5">
        <f t="shared" si="5"/>
        <v>2.5769765302327401</v>
      </c>
      <c r="F145" s="5">
        <f t="shared" si="4"/>
        <v>2.4495003953705701</v>
      </c>
      <c r="G145" s="5">
        <f t="shared" si="6"/>
        <v>3.5320926699582227</v>
      </c>
    </row>
    <row r="146" spans="1:7" ht="15.75">
      <c r="A146" s="52" t="s">
        <v>533</v>
      </c>
      <c r="B146" s="52" t="s">
        <v>373</v>
      </c>
      <c r="C146" s="4">
        <f>C11</f>
        <v>3445</v>
      </c>
      <c r="D146" s="4">
        <f t="shared" si="3"/>
        <v>3247</v>
      </c>
      <c r="E146" s="5">
        <f t="shared" si="5"/>
        <v>3.3716992581282912</v>
      </c>
      <c r="F146" s="5">
        <f t="shared" si="4"/>
        <v>2.9176550930917977</v>
      </c>
      <c r="G146" s="5">
        <f t="shared" si="6"/>
        <v>-5.7474600870827288</v>
      </c>
    </row>
    <row r="147" spans="1:7" ht="15.75">
      <c r="A147" s="52" t="s">
        <v>534</v>
      </c>
      <c r="B147" s="52" t="s">
        <v>401</v>
      </c>
      <c r="C147" s="2" t="s">
        <v>410</v>
      </c>
      <c r="D147" s="4">
        <f t="shared" si="3"/>
        <v>13</v>
      </c>
      <c r="E147" s="5" t="s">
        <v>410</v>
      </c>
      <c r="F147" s="5">
        <f t="shared" si="4"/>
        <v>1.1681403206095895E-2</v>
      </c>
      <c r="G147" s="5" t="s">
        <v>410</v>
      </c>
    </row>
    <row r="148" spans="1:7" ht="15.75">
      <c r="A148" s="52" t="s">
        <v>535</v>
      </c>
      <c r="B148" s="52" t="s">
        <v>368</v>
      </c>
      <c r="C148" s="2" t="s">
        <v>410</v>
      </c>
      <c r="D148" s="4">
        <f t="shared" si="3"/>
        <v>2</v>
      </c>
      <c r="E148" s="5" t="s">
        <v>410</v>
      </c>
      <c r="F148" s="5">
        <f>D148/$D$214*100</f>
        <v>1.7971389547839839E-3</v>
      </c>
      <c r="G148" s="5" t="s">
        <v>410</v>
      </c>
    </row>
    <row r="149" spans="1:7" ht="15.75">
      <c r="A149" s="52" t="s">
        <v>455</v>
      </c>
      <c r="B149" s="52" t="s">
        <v>390</v>
      </c>
      <c r="C149" s="4">
        <f>C32</f>
        <v>421</v>
      </c>
      <c r="D149" s="4">
        <f t="shared" si="3"/>
        <v>436</v>
      </c>
      <c r="E149" s="5">
        <f t="shared" si="5"/>
        <v>0.41204220251727441</v>
      </c>
      <c r="F149" s="5">
        <f t="shared" si="4"/>
        <v>0.39177629214290849</v>
      </c>
      <c r="G149" s="5">
        <f t="shared" si="6"/>
        <v>3.5629453681710213</v>
      </c>
    </row>
    <row r="150" spans="1:7" ht="15.75">
      <c r="A150" s="52" t="s">
        <v>417</v>
      </c>
      <c r="B150" s="52" t="s">
        <v>402</v>
      </c>
      <c r="C150" s="4">
        <f>C14</f>
        <v>2798</v>
      </c>
      <c r="D150" s="4">
        <f t="shared" si="3"/>
        <v>2851</v>
      </c>
      <c r="E150" s="5">
        <f t="shared" si="5"/>
        <v>2.7384657544972302</v>
      </c>
      <c r="F150" s="5">
        <f t="shared" si="4"/>
        <v>2.5618215800445694</v>
      </c>
      <c r="G150" s="5">
        <f t="shared" si="6"/>
        <v>1.8942101501072193</v>
      </c>
    </row>
    <row r="151" spans="1:7" ht="15.75">
      <c r="A151" s="52" t="s">
        <v>460</v>
      </c>
      <c r="B151" s="52" t="s">
        <v>398</v>
      </c>
      <c r="C151" s="4">
        <f>C41</f>
        <v>131</v>
      </c>
      <c r="D151" s="4">
        <f t="shared" si="3"/>
        <v>134</v>
      </c>
      <c r="E151" s="5">
        <f t="shared" si="5"/>
        <v>0.12821265684029204</v>
      </c>
      <c r="F151" s="5">
        <f t="shared" si="4"/>
        <v>0.12040830997052691</v>
      </c>
      <c r="G151" s="5">
        <f t="shared" si="6"/>
        <v>2.2900763358778624</v>
      </c>
    </row>
    <row r="152" spans="1:7" ht="15.75">
      <c r="A152" s="52" t="s">
        <v>461</v>
      </c>
      <c r="B152" s="52" t="s">
        <v>368</v>
      </c>
      <c r="C152" s="2" t="s">
        <v>410</v>
      </c>
      <c r="D152" s="4">
        <f t="shared" si="3"/>
        <v>5008</v>
      </c>
      <c r="E152" s="5" t="s">
        <v>410</v>
      </c>
      <c r="F152" s="5">
        <f t="shared" si="4"/>
        <v>4.5000359427790961</v>
      </c>
      <c r="G152" s="5" t="s">
        <v>410</v>
      </c>
    </row>
    <row r="153" spans="1:7" ht="15.75">
      <c r="A153" s="52" t="s">
        <v>536</v>
      </c>
      <c r="B153" s="52" t="s">
        <v>402</v>
      </c>
      <c r="C153" s="2" t="s">
        <v>410</v>
      </c>
      <c r="D153" s="4">
        <f t="shared" si="3"/>
        <v>5</v>
      </c>
      <c r="E153" s="5" t="s">
        <v>410</v>
      </c>
      <c r="F153" s="5">
        <f t="shared" si="4"/>
        <v>4.4928473869599601E-3</v>
      </c>
      <c r="G153" s="5" t="s">
        <v>410</v>
      </c>
    </row>
    <row r="154" spans="1:7" ht="15.75">
      <c r="A154" s="52" t="s">
        <v>462</v>
      </c>
      <c r="B154" s="52" t="s">
        <v>403</v>
      </c>
      <c r="C154" s="2" t="s">
        <v>410</v>
      </c>
      <c r="D154" s="4">
        <f t="shared" si="3"/>
        <v>1058</v>
      </c>
      <c r="E154" s="5" t="s">
        <v>410</v>
      </c>
      <c r="F154" s="5">
        <f t="shared" si="4"/>
        <v>0.95068650708072744</v>
      </c>
      <c r="G154" s="5" t="s">
        <v>410</v>
      </c>
    </row>
    <row r="155" spans="1:7" ht="15.75">
      <c r="A155" s="52" t="s">
        <v>464</v>
      </c>
      <c r="B155" s="52" t="s">
        <v>379</v>
      </c>
      <c r="C155" s="4">
        <f>C19</f>
        <v>2233</v>
      </c>
      <c r="D155" s="4">
        <f t="shared" si="3"/>
        <v>2290</v>
      </c>
      <c r="E155" s="5">
        <f t="shared" si="5"/>
        <v>2.1854875017127644</v>
      </c>
      <c r="F155" s="5">
        <f t="shared" si="4"/>
        <v>2.0577241032276614</v>
      </c>
      <c r="G155" s="5">
        <f t="shared" si="6"/>
        <v>2.5526197939991042</v>
      </c>
    </row>
    <row r="156" spans="1:7" ht="15.75">
      <c r="A156" s="52" t="s">
        <v>537</v>
      </c>
      <c r="B156" s="52" t="s">
        <v>404</v>
      </c>
      <c r="C156" s="2" t="s">
        <v>410</v>
      </c>
      <c r="D156" s="4">
        <f t="shared" si="3"/>
        <v>6</v>
      </c>
      <c r="E156" s="5" t="s">
        <v>410</v>
      </c>
      <c r="F156" s="5">
        <f t="shared" si="4"/>
        <v>5.3914168643519516E-3</v>
      </c>
      <c r="G156" s="5" t="s">
        <v>410</v>
      </c>
    </row>
    <row r="157" spans="1:7" ht="15.75">
      <c r="A157" s="52" t="s">
        <v>538</v>
      </c>
      <c r="B157" s="52" t="s">
        <v>405</v>
      </c>
      <c r="C157" s="2" t="s">
        <v>410</v>
      </c>
      <c r="D157" s="4">
        <f t="shared" si="3"/>
        <v>6</v>
      </c>
      <c r="E157" s="5" t="s">
        <v>410</v>
      </c>
      <c r="F157" s="5">
        <f t="shared" si="4"/>
        <v>5.3914168643519516E-3</v>
      </c>
      <c r="G157" s="5" t="s">
        <v>410</v>
      </c>
    </row>
    <row r="158" spans="1:7" ht="15.75">
      <c r="A158" s="52" t="s">
        <v>515</v>
      </c>
      <c r="B158" s="52" t="s">
        <v>406</v>
      </c>
      <c r="C158" s="4">
        <f>C31</f>
        <v>510</v>
      </c>
      <c r="D158" s="4">
        <f t="shared" si="3"/>
        <v>529</v>
      </c>
      <c r="E158" s="5">
        <f t="shared" si="5"/>
        <v>0.49914851136296901</v>
      </c>
      <c r="F158" s="5">
        <f t="shared" si="4"/>
        <v>0.47534325354036372</v>
      </c>
      <c r="G158" s="5">
        <f t="shared" si="6"/>
        <v>3.7254901960784315</v>
      </c>
    </row>
    <row r="159" spans="1:7" ht="15.75">
      <c r="A159" s="52" t="s">
        <v>539</v>
      </c>
      <c r="B159" s="52" t="s">
        <v>407</v>
      </c>
      <c r="C159" s="2" t="s">
        <v>410</v>
      </c>
      <c r="D159" s="4">
        <f t="shared" si="3"/>
        <v>24</v>
      </c>
      <c r="E159" s="5" t="s">
        <v>410</v>
      </c>
      <c r="F159" s="5">
        <f t="shared" si="4"/>
        <v>2.1565667457407806E-2</v>
      </c>
      <c r="G159" s="5" t="s">
        <v>410</v>
      </c>
    </row>
    <row r="160" spans="1:7" ht="15.75">
      <c r="A160" s="52" t="s">
        <v>540</v>
      </c>
      <c r="B160" s="52" t="s">
        <v>408</v>
      </c>
      <c r="C160" s="2" t="s">
        <v>410</v>
      </c>
      <c r="D160" s="4">
        <f t="shared" si="3"/>
        <v>20</v>
      </c>
      <c r="E160" s="5" t="s">
        <v>410</v>
      </c>
      <c r="F160" s="5">
        <f t="shared" si="4"/>
        <v>1.797138954783984E-2</v>
      </c>
      <c r="G160" s="5" t="s">
        <v>410</v>
      </c>
    </row>
    <row r="161" spans="1:7" ht="15.75">
      <c r="A161" s="52" t="s">
        <v>466</v>
      </c>
      <c r="B161" s="52" t="s">
        <v>384</v>
      </c>
      <c r="C161" s="4">
        <f>C24</f>
        <v>1284</v>
      </c>
      <c r="D161" s="4">
        <f t="shared" si="3"/>
        <v>833</v>
      </c>
      <c r="E161" s="5">
        <f t="shared" si="5"/>
        <v>1.256679781549122</v>
      </c>
      <c r="F161" s="5">
        <f t="shared" si="4"/>
        <v>0.74850837466752929</v>
      </c>
      <c r="G161" s="5">
        <f t="shared" si="6"/>
        <v>-35.124610591900314</v>
      </c>
    </row>
    <row r="162" spans="1:7" ht="15.75">
      <c r="A162" s="52" t="s">
        <v>541</v>
      </c>
      <c r="B162" s="52" t="s">
        <v>389</v>
      </c>
      <c r="C162" s="2" t="s">
        <v>410</v>
      </c>
      <c r="D162" s="4">
        <f t="shared" si="3"/>
        <v>6</v>
      </c>
      <c r="E162" s="5" t="s">
        <v>410</v>
      </c>
      <c r="F162" s="5">
        <f t="shared" si="4"/>
        <v>5.3914168643519516E-3</v>
      </c>
      <c r="G162" s="5" t="s">
        <v>410</v>
      </c>
    </row>
    <row r="163" spans="1:7" ht="15.75">
      <c r="A163" s="52" t="s">
        <v>523</v>
      </c>
      <c r="B163" s="52" t="s">
        <v>370</v>
      </c>
      <c r="C163" s="4">
        <f>C8</f>
        <v>4192</v>
      </c>
      <c r="D163" s="4">
        <f t="shared" si="3"/>
        <v>3242</v>
      </c>
      <c r="E163" s="5">
        <f t="shared" si="5"/>
        <v>4.1028050188893452</v>
      </c>
      <c r="F163" s="5">
        <f t="shared" si="4"/>
        <v>2.9131622457048376</v>
      </c>
      <c r="G163" s="5">
        <f t="shared" si="6"/>
        <v>-22.662213740458014</v>
      </c>
    </row>
    <row r="164" spans="1:7" ht="15.75">
      <c r="A164" s="52" t="s">
        <v>542</v>
      </c>
      <c r="B164" s="52" t="s">
        <v>370</v>
      </c>
      <c r="C164" s="2" t="s">
        <v>410</v>
      </c>
      <c r="D164" s="4">
        <f t="shared" si="3"/>
        <v>40</v>
      </c>
      <c r="E164" s="5" t="s">
        <v>410</v>
      </c>
      <c r="F164" s="5">
        <f t="shared" si="4"/>
        <v>3.5942779095679681E-2</v>
      </c>
      <c r="G164" s="5" t="s">
        <v>410</v>
      </c>
    </row>
    <row r="165" spans="1:7" ht="15.75">
      <c r="A165" s="52" t="s">
        <v>543</v>
      </c>
      <c r="B165" s="52" t="s">
        <v>370</v>
      </c>
      <c r="C165" s="2" t="s">
        <v>410</v>
      </c>
      <c r="D165" s="4">
        <f t="shared" si="3"/>
        <v>27</v>
      </c>
      <c r="E165" s="5" t="s">
        <v>410</v>
      </c>
      <c r="F165" s="5">
        <f t="shared" si="4"/>
        <v>2.4261375889583783E-2</v>
      </c>
      <c r="G165" s="5" t="s">
        <v>410</v>
      </c>
    </row>
    <row r="166" spans="1:7" ht="15.75">
      <c r="A166" s="52" t="s">
        <v>544</v>
      </c>
      <c r="B166" s="52" t="s">
        <v>545</v>
      </c>
      <c r="C166" s="4">
        <f>C39</f>
        <v>258</v>
      </c>
      <c r="D166" s="4">
        <f t="shared" si="3"/>
        <v>262</v>
      </c>
      <c r="E166" s="5">
        <f t="shared" si="5"/>
        <v>0.25251042339538438</v>
      </c>
      <c r="F166" s="5">
        <f t="shared" si="4"/>
        <v>0.23542520307670189</v>
      </c>
      <c r="G166" s="5">
        <f t="shared" si="6"/>
        <v>1.5503875968992249</v>
      </c>
    </row>
    <row r="167" spans="1:7" ht="15.75">
      <c r="A167" s="52" t="s">
        <v>546</v>
      </c>
      <c r="B167" s="52" t="s">
        <v>437</v>
      </c>
      <c r="C167" s="4">
        <f>C26</f>
        <v>1231</v>
      </c>
      <c r="D167" s="4">
        <f t="shared" si="3"/>
        <v>1290</v>
      </c>
      <c r="E167" s="5">
        <f t="shared" si="5"/>
        <v>1.2048074852702253</v>
      </c>
      <c r="F167" s="5">
        <f t="shared" si="4"/>
        <v>1.1591546258356697</v>
      </c>
      <c r="G167" s="5">
        <f t="shared" si="6"/>
        <v>4.7928513403736801</v>
      </c>
    </row>
    <row r="168" spans="1:7" ht="15.75">
      <c r="A168" s="52" t="s">
        <v>516</v>
      </c>
      <c r="B168" s="52" t="s">
        <v>517</v>
      </c>
      <c r="C168" s="4">
        <f>C6</f>
        <v>5880</v>
      </c>
      <c r="D168" s="4">
        <f t="shared" si="3"/>
        <v>5759</v>
      </c>
      <c r="E168" s="5">
        <f t="shared" si="5"/>
        <v>5.7548887192436435</v>
      </c>
      <c r="F168" s="5">
        <f t="shared" si="4"/>
        <v>5.174861620300482</v>
      </c>
      <c r="G168" s="5">
        <f t="shared" si="6"/>
        <v>-2.0578231292517004</v>
      </c>
    </row>
    <row r="169" spans="1:7" ht="15.75">
      <c r="A169" s="52" t="s">
        <v>470</v>
      </c>
      <c r="B169" s="52" t="s">
        <v>471</v>
      </c>
      <c r="C169" s="2" t="s">
        <v>410</v>
      </c>
      <c r="D169" s="4">
        <f t="shared" si="3"/>
        <v>2298</v>
      </c>
      <c r="E169" s="5" t="s">
        <v>410</v>
      </c>
      <c r="F169" s="5">
        <f t="shared" si="4"/>
        <v>2.0649126590467972</v>
      </c>
      <c r="G169" s="5" t="s">
        <v>410</v>
      </c>
    </row>
    <row r="170" spans="1:7" ht="15.75">
      <c r="A170" s="52" t="s">
        <v>518</v>
      </c>
      <c r="B170" s="52" t="s">
        <v>396</v>
      </c>
      <c r="C170" s="2" t="s">
        <v>410</v>
      </c>
      <c r="D170" s="4">
        <f t="shared" si="3"/>
        <v>3162</v>
      </c>
      <c r="E170" s="5" t="s">
        <v>410</v>
      </c>
      <c r="F170" s="5">
        <f t="shared" si="4"/>
        <v>2.8412766875134787</v>
      </c>
      <c r="G170" s="5" t="s">
        <v>410</v>
      </c>
    </row>
    <row r="171" spans="1:7" ht="15.75">
      <c r="A171" s="52" t="s">
        <v>475</v>
      </c>
      <c r="B171" s="52" t="s">
        <v>394</v>
      </c>
      <c r="C171" s="4">
        <f>C36</f>
        <v>290</v>
      </c>
      <c r="D171" s="4">
        <f t="shared" si="3"/>
        <v>291</v>
      </c>
      <c r="E171" s="5">
        <f t="shared" si="5"/>
        <v>0.28382954567698238</v>
      </c>
      <c r="F171" s="5">
        <f t="shared" si="4"/>
        <v>0.26148371792106967</v>
      </c>
      <c r="G171" s="5">
        <f t="shared" si="6"/>
        <v>0.34482758620689657</v>
      </c>
    </row>
    <row r="172" spans="1:7" ht="15.75">
      <c r="A172" s="52" t="s">
        <v>476</v>
      </c>
      <c r="B172" s="52" t="s">
        <v>477</v>
      </c>
      <c r="C172" s="4">
        <f>C30</f>
        <v>619</v>
      </c>
      <c r="D172" s="4">
        <f t="shared" si="3"/>
        <v>623</v>
      </c>
      <c r="E172" s="5">
        <f t="shared" si="5"/>
        <v>0.60582927163466238</v>
      </c>
      <c r="F172" s="5">
        <f t="shared" si="4"/>
        <v>0.55980878441521098</v>
      </c>
      <c r="G172" s="5">
        <f t="shared" si="6"/>
        <v>0.64620355411954766</v>
      </c>
    </row>
    <row r="173" spans="1:7" ht="15.75">
      <c r="A173" s="52" t="s">
        <v>478</v>
      </c>
      <c r="B173" s="52" t="s">
        <v>479</v>
      </c>
      <c r="C173" s="4">
        <f>C17</f>
        <v>2434</v>
      </c>
      <c r="D173" s="4">
        <f t="shared" si="3"/>
        <v>2510</v>
      </c>
      <c r="E173" s="5">
        <f t="shared" si="5"/>
        <v>2.3822107385440523</v>
      </c>
      <c r="F173" s="5">
        <f t="shared" si="4"/>
        <v>2.2554093882538999</v>
      </c>
      <c r="G173" s="5">
        <f t="shared" si="6"/>
        <v>3.122432210353328</v>
      </c>
    </row>
    <row r="174" spans="1:7" ht="15.75">
      <c r="A174" s="52" t="s">
        <v>480</v>
      </c>
      <c r="B174" s="52" t="s">
        <v>481</v>
      </c>
      <c r="C174" s="4">
        <f>C38</f>
        <v>260</v>
      </c>
      <c r="D174" s="4">
        <f t="shared" si="3"/>
        <v>185</v>
      </c>
      <c r="E174" s="5">
        <f t="shared" si="5"/>
        <v>0.2544678685379842</v>
      </c>
      <c r="F174" s="5">
        <f t="shared" si="4"/>
        <v>0.16623535331751851</v>
      </c>
      <c r="G174" s="5">
        <f t="shared" si="6"/>
        <v>-28.846153846153843</v>
      </c>
    </row>
    <row r="175" spans="1:7" ht="15.75">
      <c r="A175" s="52" t="s">
        <v>482</v>
      </c>
      <c r="B175" s="52" t="s">
        <v>483</v>
      </c>
      <c r="C175" s="2" t="s">
        <v>410</v>
      </c>
      <c r="D175" s="4">
        <f t="shared" si="3"/>
        <v>1338</v>
      </c>
      <c r="E175" s="5" t="s">
        <v>410</v>
      </c>
      <c r="F175" s="5">
        <f t="shared" si="4"/>
        <v>1.2022859607504852</v>
      </c>
      <c r="G175" s="5" t="s">
        <v>410</v>
      </c>
    </row>
    <row r="176" spans="1:7" ht="15.75">
      <c r="A176" s="52" t="s">
        <v>547</v>
      </c>
      <c r="B176" s="52" t="s">
        <v>380</v>
      </c>
      <c r="C176" s="4">
        <f>C20</f>
        <v>1830</v>
      </c>
      <c r="D176" s="4">
        <f t="shared" si="3"/>
        <v>1918</v>
      </c>
      <c r="E176" s="5">
        <f t="shared" si="5"/>
        <v>1.791062305478889</v>
      </c>
      <c r="F176" s="5">
        <f t="shared" si="4"/>
        <v>1.7234562576378405</v>
      </c>
      <c r="G176" s="5">
        <f t="shared" si="6"/>
        <v>4.8087431693989071</v>
      </c>
    </row>
    <row r="177" spans="1:7" ht="15.75">
      <c r="A177" s="52" t="s">
        <v>548</v>
      </c>
      <c r="B177" s="52" t="s">
        <v>549</v>
      </c>
      <c r="C177" s="2" t="s">
        <v>410</v>
      </c>
      <c r="D177" s="4">
        <f t="shared" si="3"/>
        <v>20</v>
      </c>
      <c r="E177" s="5" t="s">
        <v>410</v>
      </c>
      <c r="F177" s="5">
        <f t="shared" si="4"/>
        <v>1.797138954783984E-2</v>
      </c>
      <c r="G177" s="5" t="s">
        <v>410</v>
      </c>
    </row>
    <row r="178" spans="1:7" ht="15.75">
      <c r="A178" s="52" t="s">
        <v>485</v>
      </c>
      <c r="B178" s="52" t="s">
        <v>386</v>
      </c>
      <c r="C178" s="4">
        <f>C27</f>
        <v>1222</v>
      </c>
      <c r="D178" s="4">
        <f t="shared" si="3"/>
        <v>1158</v>
      </c>
      <c r="E178" s="5">
        <f t="shared" si="5"/>
        <v>1.195998982128526</v>
      </c>
      <c r="F178" s="5">
        <f t="shared" si="4"/>
        <v>1.0405434548199266</v>
      </c>
      <c r="G178" s="5">
        <f t="shared" si="6"/>
        <v>-5.2373158756137483</v>
      </c>
    </row>
    <row r="179" spans="1:7" ht="15.75">
      <c r="A179" s="52" t="s">
        <v>550</v>
      </c>
      <c r="B179" s="52" t="s">
        <v>372</v>
      </c>
      <c r="C179" s="4">
        <f>C10</f>
        <v>3817</v>
      </c>
      <c r="D179" s="4">
        <f t="shared" si="3"/>
        <v>3907</v>
      </c>
      <c r="E179" s="5">
        <f t="shared" si="5"/>
        <v>3.7357840546518681</v>
      </c>
      <c r="F179" s="5">
        <f t="shared" si="4"/>
        <v>3.5107109481705123</v>
      </c>
      <c r="G179" s="5">
        <f t="shared" si="6"/>
        <v>2.3578726748755567</v>
      </c>
    </row>
    <row r="180" spans="1:7" ht="15.75">
      <c r="A180" s="52" t="s">
        <v>488</v>
      </c>
      <c r="B180" s="52" t="s">
        <v>385</v>
      </c>
      <c r="C180" s="4">
        <f>C25</f>
        <v>1278</v>
      </c>
      <c r="D180" s="4">
        <f t="shared" si="3"/>
        <v>322</v>
      </c>
      <c r="E180" s="5">
        <f t="shared" si="5"/>
        <v>1.2508074461213226</v>
      </c>
      <c r="F180" s="5">
        <f t="shared" si="4"/>
        <v>0.28933937172022139</v>
      </c>
      <c r="G180" s="5">
        <f t="shared" si="6"/>
        <v>-74.804381846635366</v>
      </c>
    </row>
    <row r="181" spans="1:7" ht="15.75">
      <c r="A181" s="52" t="s">
        <v>489</v>
      </c>
      <c r="B181" s="52" t="s">
        <v>382</v>
      </c>
      <c r="C181" s="4">
        <f>C22</f>
        <v>1593</v>
      </c>
      <c r="D181" s="4">
        <f t="shared" si="3"/>
        <v>1746</v>
      </c>
      <c r="E181" s="5">
        <f t="shared" si="5"/>
        <v>1.5591050560808033</v>
      </c>
      <c r="F181" s="5">
        <f t="shared" si="4"/>
        <v>1.5689023075264181</v>
      </c>
      <c r="G181" s="5">
        <f t="shared" si="6"/>
        <v>9.6045197740112993</v>
      </c>
    </row>
    <row r="182" spans="1:7" ht="15.75">
      <c r="A182" s="52" t="s">
        <v>551</v>
      </c>
      <c r="B182" s="52" t="s">
        <v>374</v>
      </c>
      <c r="C182" s="4">
        <f>C12</f>
        <v>3093</v>
      </c>
      <c r="D182" s="4">
        <f t="shared" si="3"/>
        <v>3138</v>
      </c>
      <c r="E182" s="5">
        <f t="shared" si="5"/>
        <v>3.0271889130307121</v>
      </c>
      <c r="F182" s="5">
        <f t="shared" si="4"/>
        <v>2.8197110200560709</v>
      </c>
      <c r="G182" s="5">
        <f t="shared" si="6"/>
        <v>1.4548981571290009</v>
      </c>
    </row>
    <row r="183" spans="1:7" ht="15.75">
      <c r="A183" s="52" t="s">
        <v>490</v>
      </c>
      <c r="B183" s="52" t="s">
        <v>377</v>
      </c>
      <c r="C183" s="4">
        <f>C16</f>
        <v>2509</v>
      </c>
      <c r="D183" s="4">
        <f t="shared" si="3"/>
        <v>2568</v>
      </c>
      <c r="E183" s="5">
        <f t="shared" si="5"/>
        <v>2.4556149313915476</v>
      </c>
      <c r="F183" s="5">
        <f t="shared" si="4"/>
        <v>2.3075264179426354</v>
      </c>
      <c r="G183" s="5">
        <f t="shared" si="6"/>
        <v>2.3515344758868078</v>
      </c>
    </row>
    <row r="184" spans="1:7" ht="15.75">
      <c r="A184" s="52" t="s">
        <v>552</v>
      </c>
      <c r="B184" s="52" t="s">
        <v>553</v>
      </c>
      <c r="C184" s="2" t="s">
        <v>410</v>
      </c>
      <c r="D184" s="4">
        <f t="shared" si="3"/>
        <v>16</v>
      </c>
      <c r="E184" s="5" t="s">
        <v>410</v>
      </c>
      <c r="F184" s="5">
        <f t="shared" si="4"/>
        <v>1.4377111638271871E-2</v>
      </c>
      <c r="G184" s="5" t="s">
        <v>410</v>
      </c>
    </row>
    <row r="185" spans="1:7" ht="15.75">
      <c r="A185" s="52" t="s">
        <v>554</v>
      </c>
      <c r="B185" s="52" t="s">
        <v>387</v>
      </c>
      <c r="C185" s="4">
        <f>C28</f>
        <v>840</v>
      </c>
      <c r="D185" s="4">
        <f t="shared" si="3"/>
        <v>855</v>
      </c>
      <c r="E185" s="5">
        <f t="shared" si="5"/>
        <v>0.82212695989194906</v>
      </c>
      <c r="F185" s="5">
        <f t="shared" si="4"/>
        <v>0.76827690317015307</v>
      </c>
      <c r="G185" s="5">
        <f t="shared" si="6"/>
        <v>1.7857142857142856</v>
      </c>
    </row>
    <row r="186" spans="1:7" ht="15.75">
      <c r="A186" s="52" t="s">
        <v>555</v>
      </c>
      <c r="B186" s="52" t="s">
        <v>140</v>
      </c>
      <c r="C186" s="2" t="s">
        <v>410</v>
      </c>
      <c r="D186" s="4">
        <f t="shared" si="3"/>
        <v>283</v>
      </c>
      <c r="E186" s="5" t="s">
        <v>410</v>
      </c>
      <c r="F186" s="5">
        <f t="shared" si="4"/>
        <v>0.25429516210193376</v>
      </c>
      <c r="G186" s="5" t="s">
        <v>410</v>
      </c>
    </row>
    <row r="187" spans="1:7" ht="15.75">
      <c r="A187" s="52" t="s">
        <v>556</v>
      </c>
      <c r="B187" s="52" t="s">
        <v>369</v>
      </c>
      <c r="C187" s="4">
        <f>C5</f>
        <v>11097</v>
      </c>
      <c r="D187" s="4">
        <f t="shared" si="3"/>
        <v>11098</v>
      </c>
      <c r="E187" s="5">
        <f t="shared" si="5"/>
        <v>10.860884373715427</v>
      </c>
      <c r="F187" s="5">
        <f t="shared" si="4"/>
        <v>9.9723240600963265</v>
      </c>
      <c r="G187" s="5">
        <f t="shared" si="6"/>
        <v>9.0114445345588889E-3</v>
      </c>
    </row>
    <row r="188" spans="1:7" ht="15.75">
      <c r="A188" s="52" t="s">
        <v>439</v>
      </c>
      <c r="B188" s="52" t="s">
        <v>368</v>
      </c>
      <c r="C188" s="2" t="s">
        <v>410</v>
      </c>
      <c r="D188" s="4">
        <f t="shared" si="3"/>
        <v>1626</v>
      </c>
      <c r="E188" s="5" t="s">
        <v>410</v>
      </c>
      <c r="F188" s="5">
        <f t="shared" si="4"/>
        <v>1.4610739702393789</v>
      </c>
      <c r="G188" s="5" t="s">
        <v>410</v>
      </c>
    </row>
    <row r="189" spans="1:7" ht="15.75">
      <c r="A189" s="52" t="s">
        <v>557</v>
      </c>
      <c r="B189" s="52" t="s">
        <v>381</v>
      </c>
      <c r="C189" s="4">
        <f>C21</f>
        <v>1747</v>
      </c>
      <c r="D189" s="4">
        <f t="shared" si="3"/>
        <v>1759</v>
      </c>
      <c r="E189" s="5">
        <f t="shared" si="5"/>
        <v>1.7098283320609939</v>
      </c>
      <c r="F189" s="5">
        <f t="shared" si="4"/>
        <v>1.5805837107325138</v>
      </c>
      <c r="G189" s="5">
        <f t="shared" si="6"/>
        <v>0.68689181453921011</v>
      </c>
    </row>
    <row r="190" spans="1:7" ht="15.75">
      <c r="A190" s="52" t="s">
        <v>558</v>
      </c>
      <c r="B190" s="52" t="s">
        <v>559</v>
      </c>
      <c r="C190" s="2" t="s">
        <v>410</v>
      </c>
      <c r="D190" s="4">
        <f t="shared" si="3"/>
        <v>983</v>
      </c>
      <c r="E190" s="5" t="s">
        <v>410</v>
      </c>
      <c r="F190" s="5">
        <f t="shared" si="4"/>
        <v>0.88329379627632809</v>
      </c>
      <c r="G190" s="5" t="s">
        <v>410</v>
      </c>
    </row>
    <row r="191" spans="1:7" ht="15.75">
      <c r="A191" s="52" t="s">
        <v>560</v>
      </c>
      <c r="B191" s="52" t="s">
        <v>561</v>
      </c>
      <c r="C191" s="4">
        <f>C7</f>
        <v>4410</v>
      </c>
      <c r="D191" s="4">
        <f t="shared" si="3"/>
        <v>4334</v>
      </c>
      <c r="E191" s="5">
        <f t="shared" si="5"/>
        <v>4.3161665394327322</v>
      </c>
      <c r="F191" s="5">
        <f t="shared" si="4"/>
        <v>3.894400115016893</v>
      </c>
      <c r="G191" s="5">
        <f t="shared" si="6"/>
        <v>-1.7233560090702946</v>
      </c>
    </row>
    <row r="192" spans="1:7" ht="15.75">
      <c r="A192" s="52" t="s">
        <v>496</v>
      </c>
      <c r="B192" s="52" t="s">
        <v>392</v>
      </c>
      <c r="C192" s="4">
        <f>C34</f>
        <v>326</v>
      </c>
      <c r="D192" s="4">
        <f t="shared" si="3"/>
        <v>335</v>
      </c>
      <c r="E192" s="5">
        <f t="shared" si="5"/>
        <v>0.31906355824378024</v>
      </c>
      <c r="F192" s="5">
        <f t="shared" si="4"/>
        <v>0.30102077492631729</v>
      </c>
      <c r="G192" s="5">
        <f t="shared" si="6"/>
        <v>2.7607361963190185</v>
      </c>
    </row>
    <row r="193" spans="1:7" ht="15.75">
      <c r="A193" s="52" t="s">
        <v>562</v>
      </c>
      <c r="B193" s="52" t="s">
        <v>563</v>
      </c>
      <c r="C193" s="2" t="s">
        <v>410</v>
      </c>
      <c r="D193" s="4">
        <f t="shared" si="3"/>
        <v>102</v>
      </c>
      <c r="E193" s="5" t="s">
        <v>410</v>
      </c>
      <c r="F193" s="5">
        <f t="shared" si="4"/>
        <v>9.1654086693983172E-2</v>
      </c>
      <c r="G193" s="5" t="s">
        <v>410</v>
      </c>
    </row>
    <row r="194" spans="1:7" ht="15.75">
      <c r="A194" s="52" t="s">
        <v>564</v>
      </c>
      <c r="B194" s="52" t="s">
        <v>565</v>
      </c>
      <c r="C194" s="2" t="s">
        <v>410</v>
      </c>
      <c r="D194" s="4">
        <f t="shared" si="3"/>
        <v>14</v>
      </c>
      <c r="E194" s="5" t="s">
        <v>410</v>
      </c>
      <c r="F194" s="5">
        <f t="shared" si="4"/>
        <v>1.2579972683487888E-2</v>
      </c>
      <c r="G194" s="5" t="s">
        <v>410</v>
      </c>
    </row>
    <row r="195" spans="1:7" ht="15.75">
      <c r="A195" s="52" t="s">
        <v>497</v>
      </c>
      <c r="B195" s="52" t="s">
        <v>371</v>
      </c>
      <c r="C195" s="4">
        <f>C9</f>
        <v>3972</v>
      </c>
      <c r="D195" s="4">
        <f t="shared" si="3"/>
        <v>4708</v>
      </c>
      <c r="E195" s="5">
        <f t="shared" si="5"/>
        <v>3.8874860532033586</v>
      </c>
      <c r="F195" s="5">
        <f t="shared" si="4"/>
        <v>4.2304650995614974</v>
      </c>
      <c r="G195" s="5">
        <f t="shared" si="6"/>
        <v>18.52970795568983</v>
      </c>
    </row>
    <row r="196" spans="1:7" ht="15.75">
      <c r="A196" s="52" t="s">
        <v>499</v>
      </c>
      <c r="B196" s="52" t="s">
        <v>142</v>
      </c>
      <c r="C196" s="2" t="s">
        <v>410</v>
      </c>
      <c r="D196" s="4">
        <f t="shared" si="3"/>
        <v>2566</v>
      </c>
      <c r="E196" s="5" t="s">
        <v>410</v>
      </c>
      <c r="F196" s="5">
        <f t="shared" si="4"/>
        <v>2.3057292789878514</v>
      </c>
      <c r="G196" s="5" t="s">
        <v>410</v>
      </c>
    </row>
    <row r="197" spans="1:7" ht="15.75">
      <c r="A197" s="52" t="s">
        <v>440</v>
      </c>
      <c r="B197" s="52" t="s">
        <v>368</v>
      </c>
      <c r="C197" s="2" t="s">
        <v>410</v>
      </c>
      <c r="D197" s="4">
        <f t="shared" si="3"/>
        <v>3774</v>
      </c>
      <c r="E197" s="5" t="s">
        <v>410</v>
      </c>
      <c r="F197" s="5">
        <f t="shared" si="4"/>
        <v>3.3912012076773772</v>
      </c>
      <c r="G197" s="5" t="s">
        <v>410</v>
      </c>
    </row>
    <row r="198" spans="1:7" ht="15.75">
      <c r="A198" s="52" t="s">
        <v>501</v>
      </c>
      <c r="B198" s="52" t="s">
        <v>502</v>
      </c>
      <c r="C198" s="2" t="s">
        <v>410</v>
      </c>
      <c r="D198" s="4">
        <f t="shared" ref="D198:D212" si="7">C112</f>
        <v>508</v>
      </c>
      <c r="E198" s="5" t="s">
        <v>410</v>
      </c>
      <c r="F198" s="5">
        <f t="shared" ref="F198:F211" si="8">D198/$D$214*100</f>
        <v>0.45647329451513191</v>
      </c>
      <c r="G198" s="5" t="s">
        <v>410</v>
      </c>
    </row>
    <row r="199" spans="1:7" ht="15.75">
      <c r="A199" s="52" t="s">
        <v>566</v>
      </c>
      <c r="B199" s="52" t="s">
        <v>378</v>
      </c>
      <c r="C199" s="4">
        <f>C18</f>
        <v>2238</v>
      </c>
      <c r="D199" s="4">
        <f t="shared" si="7"/>
        <v>2220</v>
      </c>
      <c r="E199" s="5">
        <f t="shared" ref="E199:E206" si="9">C199/$C$214*100</f>
        <v>2.1903811145692642</v>
      </c>
      <c r="F199" s="5">
        <f t="shared" si="8"/>
        <v>1.9948242398102223</v>
      </c>
      <c r="G199" s="5">
        <f>(D199-C199)/C199*100</f>
        <v>-0.80428954423592491</v>
      </c>
    </row>
    <row r="200" spans="1:7" ht="15.75">
      <c r="A200" s="52" t="s">
        <v>504</v>
      </c>
      <c r="B200" s="52" t="s">
        <v>401</v>
      </c>
      <c r="C200" s="2" t="s">
        <v>410</v>
      </c>
      <c r="D200" s="4">
        <f t="shared" si="7"/>
        <v>2751</v>
      </c>
      <c r="E200" s="5" t="s">
        <v>410</v>
      </c>
      <c r="F200" s="5">
        <f t="shared" si="8"/>
        <v>2.4719646323053701</v>
      </c>
      <c r="G200" s="5" t="s">
        <v>410</v>
      </c>
    </row>
    <row r="201" spans="1:7" ht="15.75">
      <c r="A201" s="52" t="s">
        <v>505</v>
      </c>
      <c r="B201" s="52" t="s">
        <v>506</v>
      </c>
      <c r="C201" s="4">
        <f>C42</f>
        <v>77</v>
      </c>
      <c r="D201" s="4">
        <f t="shared" si="7"/>
        <v>81</v>
      </c>
      <c r="E201" s="5">
        <f t="shared" si="9"/>
        <v>7.5361637990095334E-2</v>
      </c>
      <c r="F201" s="5">
        <f t="shared" si="8"/>
        <v>7.278412766875135E-2</v>
      </c>
      <c r="G201" s="5">
        <f>(D201-C201)/C201*100</f>
        <v>5.1948051948051948</v>
      </c>
    </row>
    <row r="202" spans="1:7" ht="15.75">
      <c r="A202" s="52" t="s">
        <v>567</v>
      </c>
      <c r="B202" s="52" t="s">
        <v>395</v>
      </c>
      <c r="C202" s="4">
        <f>C37</f>
        <v>274</v>
      </c>
      <c r="D202" s="4">
        <f t="shared" si="7"/>
        <v>281</v>
      </c>
      <c r="E202" s="5">
        <f t="shared" si="9"/>
        <v>0.26816998453618335</v>
      </c>
      <c r="F202" s="5">
        <f t="shared" si="8"/>
        <v>0.25249802314714975</v>
      </c>
      <c r="G202" s="5">
        <f>(D202-C202)/C202*100</f>
        <v>2.5547445255474455</v>
      </c>
    </row>
    <row r="203" spans="1:7" ht="15.75">
      <c r="A203" s="52" t="s">
        <v>568</v>
      </c>
      <c r="B203" s="52" t="s">
        <v>569</v>
      </c>
      <c r="C203" s="2" t="s">
        <v>410</v>
      </c>
      <c r="D203" s="4">
        <f t="shared" si="7"/>
        <v>30</v>
      </c>
      <c r="E203" s="5" t="s">
        <v>410</v>
      </c>
      <c r="F203" s="5">
        <f t="shared" si="8"/>
        <v>2.695708432175976E-2</v>
      </c>
      <c r="G203" s="5" t="s">
        <v>410</v>
      </c>
    </row>
    <row r="204" spans="1:7" ht="15.75">
      <c r="A204" s="52" t="s">
        <v>570</v>
      </c>
      <c r="B204" s="52" t="s">
        <v>571</v>
      </c>
      <c r="C204" s="2" t="s">
        <v>410</v>
      </c>
      <c r="D204" s="4">
        <f t="shared" si="7"/>
        <v>10</v>
      </c>
      <c r="E204" s="5" t="s">
        <v>410</v>
      </c>
      <c r="F204" s="5">
        <f t="shared" si="8"/>
        <v>8.9856947739199201E-3</v>
      </c>
      <c r="G204" s="5" t="s">
        <v>410</v>
      </c>
    </row>
    <row r="205" spans="1:7" ht="15.75">
      <c r="A205" s="52" t="s">
        <v>572</v>
      </c>
      <c r="B205" s="52" t="s">
        <v>573</v>
      </c>
      <c r="C205" s="2" t="s">
        <v>410</v>
      </c>
      <c r="D205" s="4">
        <f t="shared" si="7"/>
        <v>24</v>
      </c>
      <c r="E205" s="5" t="s">
        <v>410</v>
      </c>
      <c r="F205" s="5">
        <f t="shared" si="8"/>
        <v>2.1565667457407806E-2</v>
      </c>
      <c r="G205" s="5" t="s">
        <v>410</v>
      </c>
    </row>
    <row r="206" spans="1:7" ht="15.75">
      <c r="A206" s="52" t="s">
        <v>508</v>
      </c>
      <c r="B206" s="52" t="s">
        <v>509</v>
      </c>
      <c r="C206" s="4">
        <f>C13</f>
        <v>2803</v>
      </c>
      <c r="D206" s="4">
        <f t="shared" si="7"/>
        <v>2774</v>
      </c>
      <c r="E206" s="5">
        <f t="shared" si="9"/>
        <v>2.74335936735373</v>
      </c>
      <c r="F206" s="5">
        <f t="shared" si="8"/>
        <v>2.4926317302853858</v>
      </c>
      <c r="G206" s="5">
        <f>(D206-C206)/C206*100</f>
        <v>-1.0346057795219408</v>
      </c>
    </row>
    <row r="207" spans="1:7" ht="15.75">
      <c r="A207" s="52" t="s">
        <v>574</v>
      </c>
      <c r="B207" s="52" t="s">
        <v>575</v>
      </c>
      <c r="C207" s="2" t="s">
        <v>410</v>
      </c>
      <c r="D207" s="4">
        <f t="shared" si="7"/>
        <v>59</v>
      </c>
      <c r="E207" s="5" t="s">
        <v>410</v>
      </c>
      <c r="F207" s="5">
        <f t="shared" si="8"/>
        <v>5.3015599166127525E-2</v>
      </c>
      <c r="G207" s="5" t="s">
        <v>410</v>
      </c>
    </row>
    <row r="208" spans="1:7" ht="15.75">
      <c r="A208" s="52" t="s">
        <v>510</v>
      </c>
      <c r="B208" s="52" t="s">
        <v>576</v>
      </c>
      <c r="C208" s="2" t="s">
        <v>410</v>
      </c>
      <c r="D208" s="4">
        <f t="shared" si="7"/>
        <v>273</v>
      </c>
      <c r="E208" s="5" t="s">
        <v>410</v>
      </c>
      <c r="F208" s="5">
        <f t="shared" si="8"/>
        <v>0.24530946732801381</v>
      </c>
      <c r="G208" s="5" t="s">
        <v>410</v>
      </c>
    </row>
    <row r="209" spans="1:7" ht="15.75">
      <c r="A209" s="52" t="s">
        <v>577</v>
      </c>
      <c r="B209" s="52" t="s">
        <v>578</v>
      </c>
      <c r="C209" s="2" t="s">
        <v>410</v>
      </c>
      <c r="D209" s="4">
        <f t="shared" si="7"/>
        <v>23</v>
      </c>
      <c r="E209" s="5" t="s">
        <v>410</v>
      </c>
      <c r="F209" s="5">
        <f t="shared" si="8"/>
        <v>2.0667097980015817E-2</v>
      </c>
      <c r="G209" s="5" t="s">
        <v>410</v>
      </c>
    </row>
    <row r="210" spans="1:7" ht="15.75">
      <c r="A210" s="52" t="s">
        <v>579</v>
      </c>
      <c r="B210" s="52" t="s">
        <v>580</v>
      </c>
      <c r="C210" s="2" t="s">
        <v>410</v>
      </c>
      <c r="D210" s="4">
        <f t="shared" si="7"/>
        <v>23</v>
      </c>
      <c r="E210" s="5" t="s">
        <v>410</v>
      </c>
      <c r="F210" s="5">
        <f t="shared" si="8"/>
        <v>2.0667097980015817E-2</v>
      </c>
      <c r="G210" s="5" t="s">
        <v>410</v>
      </c>
    </row>
    <row r="211" spans="1:7" ht="15.75">
      <c r="A211" s="52" t="s">
        <v>581</v>
      </c>
      <c r="B211" s="52" t="s">
        <v>582</v>
      </c>
      <c r="C211" s="2" t="s">
        <v>410</v>
      </c>
      <c r="D211" s="4">
        <f t="shared" si="7"/>
        <v>25</v>
      </c>
      <c r="E211" s="5" t="s">
        <v>410</v>
      </c>
      <c r="F211" s="5">
        <f t="shared" si="8"/>
        <v>2.2464236934799799E-2</v>
      </c>
      <c r="G211" s="5" t="s">
        <v>410</v>
      </c>
    </row>
    <row r="212" spans="1:7" ht="15.75">
      <c r="A212" s="52" t="s">
        <v>583</v>
      </c>
      <c r="B212" s="52" t="s">
        <v>401</v>
      </c>
      <c r="D212" s="4">
        <f t="shared" si="7"/>
        <v>5</v>
      </c>
      <c r="E212" s="5" t="s">
        <v>410</v>
      </c>
      <c r="F212" s="5">
        <f>D212/$D$214*100</f>
        <v>4.4928473869599601E-3</v>
      </c>
      <c r="G212" s="5" t="s">
        <v>410</v>
      </c>
    </row>
    <row r="213" spans="1:7">
      <c r="D213" s="4"/>
    </row>
    <row r="214" spans="1:7" ht="15.75">
      <c r="C214" s="60">
        <f>SUM(C133:C212)</f>
        <v>102174</v>
      </c>
      <c r="D214" s="60">
        <f>SUM(D133:D212)</f>
        <v>111288</v>
      </c>
      <c r="E214" s="62">
        <f>SUM(E133:E212)</f>
        <v>100.00000000000001</v>
      </c>
      <c r="F214" s="62">
        <f>SUM(F133:F212)</f>
        <v>100.00000000000001</v>
      </c>
      <c r="G214" s="62">
        <f>(D214-C214)/C214*100</f>
        <v>8.9200775148276463</v>
      </c>
    </row>
    <row r="215" spans="1:7" ht="15.75">
      <c r="C215" s="61"/>
      <c r="D215" s="61"/>
    </row>
  </sheetData>
  <sortState ref="A2:Z109616">
    <sortCondition ref="X2"/>
  </sortState>
  <mergeCells count="1">
    <mergeCell ref="A131:G13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G17"/>
  <sheetViews>
    <sheetView topLeftCell="A13" workbookViewId="0">
      <selection activeCell="A13" sqref="A13:G13"/>
    </sheetView>
  </sheetViews>
  <sheetFormatPr defaultRowHeight="15"/>
  <cols>
    <col min="1" max="1" width="29.42578125" style="1" customWidth="1"/>
    <col min="2" max="2" width="39.28515625" style="1" bestFit="1" customWidth="1"/>
    <col min="3" max="3" width="29.140625" style="1" bestFit="1" customWidth="1"/>
    <col min="4" max="4" width="33.5703125" style="1" customWidth="1"/>
    <col min="5" max="5" width="17.5703125" style="1" customWidth="1"/>
    <col min="6" max="6" width="13.5703125" customWidth="1"/>
    <col min="7" max="7" width="16.7109375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42" t="s">
        <v>186</v>
      </c>
    </row>
    <row r="3" spans="1:7" hidden="1">
      <c r="A3" s="3" t="s">
        <v>0</v>
      </c>
      <c r="B3" s="3" t="s">
        <v>81</v>
      </c>
      <c r="C3" s="3">
        <v>323</v>
      </c>
      <c r="D3" s="3" t="s">
        <v>27</v>
      </c>
      <c r="E3" s="3">
        <f>C3/C5*100</f>
        <v>100</v>
      </c>
    </row>
    <row r="4" spans="1:7" hidden="1"/>
    <row r="5" spans="1:7" ht="18.75" hidden="1">
      <c r="C5" s="19">
        <f>C3</f>
        <v>323</v>
      </c>
    </row>
    <row r="6" spans="1:7" hidden="1"/>
    <row r="7" spans="1:7" ht="18.75" hidden="1">
      <c r="A7" s="42" t="s">
        <v>187</v>
      </c>
    </row>
    <row r="8" spans="1:7" hidden="1">
      <c r="A8" s="3" t="s">
        <v>0</v>
      </c>
      <c r="B8" s="3" t="s">
        <v>81</v>
      </c>
      <c r="C8" s="1">
        <v>355</v>
      </c>
      <c r="D8" s="3" t="s">
        <v>27</v>
      </c>
      <c r="E8" s="1">
        <f>C8/C10*100</f>
        <v>100</v>
      </c>
    </row>
    <row r="9" spans="1:7" hidden="1"/>
    <row r="10" spans="1:7" ht="18.75" hidden="1">
      <c r="C10" s="15">
        <f>C8</f>
        <v>355</v>
      </c>
    </row>
    <row r="11" spans="1:7" hidden="1"/>
    <row r="12" spans="1:7" ht="15.75" hidden="1" thickBot="1"/>
    <row r="13" spans="1:7" ht="43.5" customHeight="1" thickBot="1">
      <c r="A13" s="110" t="s">
        <v>657</v>
      </c>
      <c r="B13" s="111"/>
      <c r="C13" s="111"/>
      <c r="D13" s="111"/>
      <c r="E13" s="111"/>
      <c r="F13" s="111"/>
      <c r="G13" s="111"/>
    </row>
    <row r="14" spans="1:7" ht="38.25" thickBot="1">
      <c r="A14" s="63" t="s">
        <v>145</v>
      </c>
      <c r="B14" s="64" t="s">
        <v>146</v>
      </c>
      <c r="C14" s="46" t="s">
        <v>363</v>
      </c>
      <c r="D14" s="46" t="s">
        <v>364</v>
      </c>
      <c r="E14" s="56" t="s">
        <v>365</v>
      </c>
      <c r="F14" s="56" t="s">
        <v>366</v>
      </c>
      <c r="G14" s="45" t="s">
        <v>367</v>
      </c>
    </row>
    <row r="15" spans="1:7" ht="15.75">
      <c r="A15" s="52" t="s">
        <v>409</v>
      </c>
      <c r="B15" s="52" t="s">
        <v>369</v>
      </c>
      <c r="C15" s="1">
        <f>C5</f>
        <v>323</v>
      </c>
      <c r="D15" s="1">
        <f>C10</f>
        <v>355</v>
      </c>
      <c r="E15" s="1">
        <f>C15/C17*100</f>
        <v>100</v>
      </c>
      <c r="F15" s="1">
        <f>D15/D17*100</f>
        <v>100</v>
      </c>
      <c r="G15" s="25">
        <f>(D17-C17)/C17</f>
        <v>9.9071207430340563E-2</v>
      </c>
    </row>
    <row r="16" spans="1:7">
      <c r="A16" s="41"/>
      <c r="B16"/>
    </row>
    <row r="17" spans="3:7" ht="15.75">
      <c r="C17" s="47">
        <f>C15</f>
        <v>323</v>
      </c>
      <c r="D17" s="47">
        <f>C10</f>
        <v>355</v>
      </c>
      <c r="E17" s="53">
        <f>E15</f>
        <v>100</v>
      </c>
      <c r="F17" s="53">
        <f>F15</f>
        <v>100</v>
      </c>
      <c r="G17" s="51">
        <f>G15</f>
        <v>9.9071207430340563E-2</v>
      </c>
    </row>
  </sheetData>
  <mergeCells count="1">
    <mergeCell ref="A13:G1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G12"/>
  <sheetViews>
    <sheetView topLeftCell="B7" workbookViewId="0">
      <selection activeCell="G11" sqref="G11"/>
    </sheetView>
  </sheetViews>
  <sheetFormatPr defaultRowHeight="15"/>
  <cols>
    <col min="1" max="1" width="27.140625" customWidth="1"/>
    <col min="2" max="2" width="41.28515625" customWidth="1"/>
    <col min="3" max="3" width="29.140625" bestFit="1" customWidth="1"/>
    <col min="4" max="4" width="30.140625" customWidth="1"/>
    <col min="5" max="5" width="19.28515625" customWidth="1"/>
    <col min="6" max="6" width="18" customWidth="1"/>
    <col min="7" max="7" width="18.140625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42" t="s">
        <v>186</v>
      </c>
      <c r="B2" s="1"/>
      <c r="C2" s="1"/>
      <c r="D2" s="1"/>
      <c r="E2" s="1"/>
    </row>
    <row r="3" spans="1:7" hidden="1">
      <c r="A3" s="3" t="s">
        <v>0</v>
      </c>
      <c r="B3" s="3" t="s">
        <v>81</v>
      </c>
      <c r="C3" s="3">
        <v>213</v>
      </c>
      <c r="D3" s="3" t="s">
        <v>27</v>
      </c>
      <c r="E3" s="3">
        <v>100</v>
      </c>
    </row>
    <row r="4" spans="1:7" hidden="1"/>
    <row r="5" spans="1:7" ht="18.75" hidden="1">
      <c r="C5" s="19">
        <f>C3</f>
        <v>213</v>
      </c>
    </row>
    <row r="6" spans="1:7" ht="15.75" hidden="1" thickBot="1"/>
    <row r="7" spans="1:7" ht="35.25" customHeight="1" thickBot="1">
      <c r="A7" s="110" t="s">
        <v>666</v>
      </c>
      <c r="B7" s="111"/>
      <c r="C7" s="111"/>
      <c r="D7" s="111"/>
      <c r="E7" s="111"/>
      <c r="F7" s="111"/>
      <c r="G7" s="111"/>
    </row>
    <row r="8" spans="1:7" ht="52.5" customHeight="1" thickBot="1">
      <c r="A8" s="63" t="s">
        <v>145</v>
      </c>
      <c r="B8" s="64" t="s">
        <v>146</v>
      </c>
      <c r="C8" s="46" t="s">
        <v>363</v>
      </c>
      <c r="D8" s="46" t="s">
        <v>364</v>
      </c>
      <c r="E8" s="56" t="s">
        <v>365</v>
      </c>
      <c r="F8" s="56" t="s">
        <v>366</v>
      </c>
      <c r="G8" s="45" t="s">
        <v>367</v>
      </c>
    </row>
    <row r="9" spans="1:7" ht="15.75">
      <c r="A9" s="52" t="s">
        <v>409</v>
      </c>
      <c r="B9" s="52" t="s">
        <v>369</v>
      </c>
      <c r="C9" s="1">
        <f>C3</f>
        <v>213</v>
      </c>
      <c r="D9" s="1">
        <v>219</v>
      </c>
      <c r="E9" s="1">
        <f>C9/C11*100</f>
        <v>100</v>
      </c>
      <c r="F9" s="1">
        <f>D9/D11*100</f>
        <v>100</v>
      </c>
      <c r="G9" s="1"/>
    </row>
    <row r="10" spans="1:7">
      <c r="C10" s="1"/>
      <c r="D10" s="1"/>
      <c r="E10" s="1"/>
      <c r="F10" s="1"/>
      <c r="G10" s="1"/>
    </row>
    <row r="11" spans="1:7" ht="15.75">
      <c r="C11" s="47">
        <f>C9</f>
        <v>213</v>
      </c>
      <c r="D11" s="47">
        <f>D9</f>
        <v>219</v>
      </c>
      <c r="E11" s="1">
        <f>E9</f>
        <v>100</v>
      </c>
      <c r="F11" s="1">
        <f>F9</f>
        <v>100</v>
      </c>
      <c r="G11" s="51">
        <f>(D11-C11)/C11*100</f>
        <v>2.8169014084507045</v>
      </c>
    </row>
    <row r="12" spans="1:7">
      <c r="C12" s="1"/>
      <c r="D12" s="1"/>
      <c r="E12" s="1"/>
      <c r="F12" s="1"/>
      <c r="G12" s="1"/>
    </row>
  </sheetData>
  <mergeCells count="1">
    <mergeCell ref="A7:G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A1:G72"/>
  <sheetViews>
    <sheetView topLeftCell="A40" workbookViewId="0">
      <selection activeCell="C53" sqref="C53"/>
    </sheetView>
  </sheetViews>
  <sheetFormatPr defaultRowHeight="15"/>
  <cols>
    <col min="1" max="1" width="29.85546875" customWidth="1"/>
    <col min="2" max="2" width="43.42578125" customWidth="1"/>
    <col min="3" max="3" width="33" customWidth="1"/>
    <col min="4" max="4" width="31.85546875" customWidth="1"/>
    <col min="5" max="5" width="17.85546875" bestFit="1" customWidth="1"/>
    <col min="6" max="6" width="18.5703125" customWidth="1"/>
    <col min="7" max="7" width="18.28515625" customWidth="1"/>
  </cols>
  <sheetData>
    <row r="1" spans="1:5" hidden="1">
      <c r="A1" t="s">
        <v>62</v>
      </c>
      <c r="B1" t="s">
        <v>61</v>
      </c>
      <c r="C1" t="s">
        <v>5</v>
      </c>
      <c r="D1" t="s">
        <v>35</v>
      </c>
    </row>
    <row r="2" spans="1:5" ht="19.5" hidden="1" thickBot="1">
      <c r="A2" s="7" t="s">
        <v>145</v>
      </c>
      <c r="B2" s="8" t="s">
        <v>146</v>
      </c>
      <c r="C2" s="8" t="s">
        <v>147</v>
      </c>
      <c r="D2" s="8" t="s">
        <v>148</v>
      </c>
      <c r="E2" s="9" t="s">
        <v>149</v>
      </c>
    </row>
    <row r="3" spans="1:5" ht="20.25" hidden="1">
      <c r="A3" s="11" t="s">
        <v>186</v>
      </c>
    </row>
    <row r="4" spans="1:5" hidden="1">
      <c r="A4" s="3" t="s">
        <v>5</v>
      </c>
      <c r="B4" s="3" t="s">
        <v>90</v>
      </c>
      <c r="C4" s="4">
        <v>1</v>
      </c>
      <c r="D4" s="3" t="s">
        <v>35</v>
      </c>
      <c r="E4" s="6">
        <f>C4/$C$16*100</f>
        <v>3.0902348578491962E-2</v>
      </c>
    </row>
    <row r="5" spans="1:5" hidden="1">
      <c r="A5" s="3" t="s">
        <v>9</v>
      </c>
      <c r="B5" s="3" t="s">
        <v>89</v>
      </c>
      <c r="C5" s="4">
        <v>258</v>
      </c>
      <c r="D5" s="3" t="s">
        <v>26</v>
      </c>
      <c r="E5" s="6">
        <f t="shared" ref="E5:E14" si="0">C5/$C$16*100</f>
        <v>7.9728059332509273</v>
      </c>
    </row>
    <row r="6" spans="1:5" hidden="1">
      <c r="A6" s="3" t="s">
        <v>11</v>
      </c>
      <c r="B6" s="3" t="s">
        <v>132</v>
      </c>
      <c r="C6" s="4">
        <v>63</v>
      </c>
      <c r="D6" s="3" t="s">
        <v>133</v>
      </c>
      <c r="E6" s="6">
        <f t="shared" si="0"/>
        <v>1.9468479604449938</v>
      </c>
    </row>
    <row r="7" spans="1:5" hidden="1">
      <c r="A7" s="3" t="s">
        <v>28</v>
      </c>
      <c r="B7" s="3" t="s">
        <v>134</v>
      </c>
      <c r="C7" s="4">
        <v>179</v>
      </c>
      <c r="D7" s="3" t="s">
        <v>1</v>
      </c>
      <c r="E7" s="6">
        <f t="shared" si="0"/>
        <v>5.5315203955500616</v>
      </c>
    </row>
    <row r="8" spans="1:5" hidden="1">
      <c r="A8" s="3" t="s">
        <v>24</v>
      </c>
      <c r="B8" s="3" t="s">
        <v>91</v>
      </c>
      <c r="C8" s="4">
        <v>39</v>
      </c>
      <c r="D8" s="3" t="s">
        <v>30</v>
      </c>
      <c r="E8" s="6">
        <f t="shared" si="0"/>
        <v>1.2051915945611866</v>
      </c>
    </row>
    <row r="9" spans="1:5" hidden="1">
      <c r="A9" s="3" t="s">
        <v>7</v>
      </c>
      <c r="B9" s="3" t="s">
        <v>92</v>
      </c>
      <c r="C9" s="4">
        <v>12</v>
      </c>
      <c r="D9" s="3" t="s">
        <v>53</v>
      </c>
      <c r="E9" s="6">
        <f t="shared" si="0"/>
        <v>0.37082818294190362</v>
      </c>
    </row>
    <row r="10" spans="1:5" hidden="1">
      <c r="A10" s="3" t="s">
        <v>0</v>
      </c>
      <c r="B10" s="3" t="s">
        <v>93</v>
      </c>
      <c r="C10" s="4">
        <v>2462</v>
      </c>
      <c r="D10" s="3" t="s">
        <v>27</v>
      </c>
      <c r="E10" s="6">
        <f t="shared" si="0"/>
        <v>76.081582200247226</v>
      </c>
    </row>
    <row r="11" spans="1:5" hidden="1">
      <c r="A11" s="3" t="s">
        <v>19</v>
      </c>
      <c r="B11" s="3" t="s">
        <v>94</v>
      </c>
      <c r="C11" s="4">
        <v>1</v>
      </c>
      <c r="D11" s="3" t="s">
        <v>1</v>
      </c>
      <c r="E11" s="6">
        <f t="shared" si="0"/>
        <v>3.0902348578491962E-2</v>
      </c>
    </row>
    <row r="12" spans="1:5" hidden="1">
      <c r="A12" s="3" t="s">
        <v>13</v>
      </c>
      <c r="B12" s="3" t="s">
        <v>95</v>
      </c>
      <c r="C12" s="4">
        <v>106</v>
      </c>
      <c r="D12" s="3" t="s">
        <v>45</v>
      </c>
      <c r="E12" s="6">
        <f t="shared" si="0"/>
        <v>3.2756489493201486</v>
      </c>
    </row>
    <row r="13" spans="1:5" hidden="1">
      <c r="A13" s="3" t="s">
        <v>41</v>
      </c>
      <c r="B13" s="3" t="s">
        <v>96</v>
      </c>
      <c r="C13" s="4">
        <v>47</v>
      </c>
      <c r="D13" s="3" t="s">
        <v>27</v>
      </c>
      <c r="E13" s="6">
        <f t="shared" si="0"/>
        <v>1.4524103831891224</v>
      </c>
    </row>
    <row r="14" spans="1:5" hidden="1">
      <c r="A14" s="3" t="s">
        <v>44</v>
      </c>
      <c r="B14" s="3" t="s">
        <v>97</v>
      </c>
      <c r="C14" s="4">
        <v>68</v>
      </c>
      <c r="D14" s="3" t="s">
        <v>45</v>
      </c>
      <c r="E14" s="6">
        <f t="shared" si="0"/>
        <v>2.1013597033374536</v>
      </c>
    </row>
    <row r="15" spans="1:5" hidden="1">
      <c r="C15" s="4"/>
    </row>
    <row r="16" spans="1:5" ht="18.75" hidden="1">
      <c r="C16" s="18">
        <f>SUM(C4:C15)</f>
        <v>3236</v>
      </c>
    </row>
    <row r="17" spans="1:5" hidden="1">
      <c r="C17" s="4"/>
    </row>
    <row r="18" spans="1:5" ht="20.25" hidden="1">
      <c r="A18" s="11" t="s">
        <v>187</v>
      </c>
      <c r="C18" s="4"/>
    </row>
    <row r="19" spans="1:5" hidden="1">
      <c r="A19" s="3" t="s">
        <v>195</v>
      </c>
      <c r="B19" s="3" t="s">
        <v>90</v>
      </c>
      <c r="C19" s="13">
        <v>1</v>
      </c>
      <c r="D19" s="3" t="s">
        <v>35</v>
      </c>
      <c r="E19" s="14">
        <f t="shared" ref="E19:E27" si="1">C19/$C$35*100</f>
        <v>2.969121140142518E-2</v>
      </c>
    </row>
    <row r="20" spans="1:5" hidden="1">
      <c r="A20" s="3" t="s">
        <v>188</v>
      </c>
      <c r="B20" s="3" t="s">
        <v>89</v>
      </c>
      <c r="C20" s="13">
        <v>247</v>
      </c>
      <c r="D20" s="3" t="s">
        <v>26</v>
      </c>
      <c r="E20" s="14">
        <f t="shared" si="1"/>
        <v>7.3337292161520189</v>
      </c>
    </row>
    <row r="21" spans="1:5" hidden="1">
      <c r="A21" s="3" t="s">
        <v>189</v>
      </c>
      <c r="B21" s="3" t="s">
        <v>100</v>
      </c>
      <c r="C21" s="13">
        <v>96</v>
      </c>
      <c r="D21" s="3" t="s">
        <v>30</v>
      </c>
      <c r="E21" s="14">
        <f t="shared" si="1"/>
        <v>2.8503562945368173</v>
      </c>
    </row>
    <row r="22" spans="1:5" hidden="1">
      <c r="A22" s="3" t="s">
        <v>190</v>
      </c>
      <c r="B22" s="3" t="s">
        <v>101</v>
      </c>
      <c r="C22" s="13">
        <v>12</v>
      </c>
      <c r="D22" s="3" t="s">
        <v>29</v>
      </c>
      <c r="E22" s="14">
        <f t="shared" si="1"/>
        <v>0.35629453681710216</v>
      </c>
    </row>
    <row r="23" spans="1:5" hidden="1">
      <c r="A23" s="3" t="s">
        <v>191</v>
      </c>
      <c r="B23" s="3" t="s">
        <v>67</v>
      </c>
      <c r="C23" s="13">
        <v>11</v>
      </c>
      <c r="D23" s="3" t="s">
        <v>59</v>
      </c>
      <c r="E23" s="14">
        <f t="shared" si="1"/>
        <v>0.32660332541567694</v>
      </c>
    </row>
    <row r="24" spans="1:5" hidden="1">
      <c r="A24" s="3" t="s">
        <v>192</v>
      </c>
      <c r="B24" s="3" t="s">
        <v>132</v>
      </c>
      <c r="C24" s="13">
        <v>63</v>
      </c>
      <c r="D24" s="3" t="s">
        <v>133</v>
      </c>
      <c r="E24" s="14">
        <f t="shared" si="1"/>
        <v>1.8705463182897861</v>
      </c>
    </row>
    <row r="25" spans="1:5" hidden="1">
      <c r="A25" s="3" t="s">
        <v>193</v>
      </c>
      <c r="B25" s="3" t="s">
        <v>134</v>
      </c>
      <c r="C25" s="13">
        <v>167</v>
      </c>
      <c r="D25" s="3" t="s">
        <v>1</v>
      </c>
      <c r="E25" s="14">
        <f t="shared" si="1"/>
        <v>4.9584323040380047</v>
      </c>
    </row>
    <row r="26" spans="1:5" hidden="1">
      <c r="A26" s="1" t="s">
        <v>194</v>
      </c>
      <c r="B26" s="3" t="s">
        <v>91</v>
      </c>
      <c r="C26" s="13">
        <v>36</v>
      </c>
      <c r="D26" s="3" t="s">
        <v>30</v>
      </c>
      <c r="E26" s="14">
        <f t="shared" si="1"/>
        <v>1.0688836104513064</v>
      </c>
    </row>
    <row r="27" spans="1:5" hidden="1">
      <c r="A27" s="3" t="s">
        <v>196</v>
      </c>
      <c r="B27" s="3" t="s">
        <v>92</v>
      </c>
      <c r="C27" s="13">
        <v>11</v>
      </c>
      <c r="D27" s="3" t="s">
        <v>53</v>
      </c>
      <c r="E27" s="14">
        <f t="shared" si="1"/>
        <v>0.32660332541567694</v>
      </c>
    </row>
    <row r="28" spans="1:5" hidden="1">
      <c r="A28" s="3" t="s">
        <v>197</v>
      </c>
      <c r="B28" s="3" t="s">
        <v>94</v>
      </c>
      <c r="C28" s="13">
        <v>1</v>
      </c>
      <c r="D28" s="3" t="s">
        <v>1</v>
      </c>
      <c r="E28" s="14">
        <f t="shared" ref="E28:E33" si="2">C28/$C$35*100</f>
        <v>2.969121140142518E-2</v>
      </c>
    </row>
    <row r="29" spans="1:5" hidden="1">
      <c r="A29" s="3" t="s">
        <v>198</v>
      </c>
      <c r="B29" s="3" t="s">
        <v>93</v>
      </c>
      <c r="C29" s="13">
        <v>2513</v>
      </c>
      <c r="D29" s="3" t="s">
        <v>27</v>
      </c>
      <c r="E29" s="14">
        <f t="shared" si="2"/>
        <v>74.61401425178147</v>
      </c>
    </row>
    <row r="30" spans="1:5" hidden="1">
      <c r="A30" s="3" t="s">
        <v>199</v>
      </c>
      <c r="B30" s="3" t="s">
        <v>95</v>
      </c>
      <c r="C30" s="13">
        <v>94</v>
      </c>
      <c r="D30" s="3" t="s">
        <v>45</v>
      </c>
      <c r="E30" s="14">
        <f t="shared" si="2"/>
        <v>2.7909738717339665</v>
      </c>
    </row>
    <row r="31" spans="1:5" hidden="1">
      <c r="A31" s="3" t="s">
        <v>200</v>
      </c>
      <c r="B31" s="3" t="s">
        <v>96</v>
      </c>
      <c r="C31" s="13">
        <v>44</v>
      </c>
      <c r="D31" s="3" t="s">
        <v>27</v>
      </c>
      <c r="E31" s="14">
        <f t="shared" si="2"/>
        <v>1.3064133016627077</v>
      </c>
    </row>
    <row r="32" spans="1:5" hidden="1">
      <c r="A32" s="3" t="s">
        <v>201</v>
      </c>
      <c r="B32" s="3" t="s">
        <v>203</v>
      </c>
      <c r="C32" s="13">
        <v>5</v>
      </c>
      <c r="D32" s="3" t="s">
        <v>53</v>
      </c>
      <c r="E32" s="14">
        <f t="shared" si="2"/>
        <v>0.14845605700712589</v>
      </c>
    </row>
    <row r="33" spans="1:7" hidden="1">
      <c r="A33" s="3" t="s">
        <v>202</v>
      </c>
      <c r="B33" s="3" t="s">
        <v>97</v>
      </c>
      <c r="C33" s="13">
        <v>67</v>
      </c>
      <c r="D33" s="3" t="s">
        <v>45</v>
      </c>
      <c r="E33" s="14">
        <f t="shared" si="2"/>
        <v>1.989311163895487</v>
      </c>
    </row>
    <row r="34" spans="1:7" hidden="1">
      <c r="C34" s="13"/>
    </row>
    <row r="35" spans="1:7" ht="18.75" hidden="1">
      <c r="C35" s="20">
        <f>SUM(C19:C33)</f>
        <v>3368</v>
      </c>
    </row>
    <row r="36" spans="1:7" ht="15.75" hidden="1" thickBot="1">
      <c r="C36" s="13"/>
    </row>
    <row r="37" spans="1:7" ht="36.75" customHeight="1" thickBot="1">
      <c r="A37" s="110" t="s">
        <v>668</v>
      </c>
      <c r="B37" s="111"/>
      <c r="C37" s="111"/>
      <c r="D37" s="111"/>
      <c r="E37" s="111"/>
      <c r="F37" s="111"/>
      <c r="G37" s="111"/>
    </row>
    <row r="38" spans="1:7" ht="42" customHeight="1" thickBot="1">
      <c r="A38" s="63" t="s">
        <v>145</v>
      </c>
      <c r="B38" s="64" t="s">
        <v>146</v>
      </c>
      <c r="C38" s="46" t="s">
        <v>363</v>
      </c>
      <c r="D38" s="46" t="s">
        <v>364</v>
      </c>
      <c r="E38" s="56" t="s">
        <v>365</v>
      </c>
      <c r="F38" s="56" t="s">
        <v>366</v>
      </c>
      <c r="G38" s="45" t="s">
        <v>367</v>
      </c>
    </row>
    <row r="39" spans="1:7" ht="15.75">
      <c r="A39" s="52" t="s">
        <v>411</v>
      </c>
      <c r="B39" s="52" t="s">
        <v>412</v>
      </c>
      <c r="C39" s="13">
        <f>C4</f>
        <v>1</v>
      </c>
      <c r="D39" s="13">
        <f>C19</f>
        <v>1</v>
      </c>
      <c r="E39" s="25">
        <f>C39/$C$55*100</f>
        <v>3.0902348578491962E-2</v>
      </c>
      <c r="F39" s="25">
        <f>D39/$D$55*100</f>
        <v>2.969121140142518E-2</v>
      </c>
      <c r="G39" s="1">
        <f>(D39-C39)/C39*100</f>
        <v>0</v>
      </c>
    </row>
    <row r="40" spans="1:7" ht="15.75">
      <c r="A40" s="52" t="s">
        <v>413</v>
      </c>
      <c r="B40" s="52" t="s">
        <v>401</v>
      </c>
      <c r="C40" s="13">
        <f>C5</f>
        <v>258</v>
      </c>
      <c r="D40" s="13">
        <f>C20</f>
        <v>247</v>
      </c>
      <c r="E40" s="25">
        <f t="shared" ref="E40:E53" si="3">C40/$C$55*100</f>
        <v>7.9728059332509273</v>
      </c>
      <c r="F40" s="25">
        <f t="shared" ref="F40:F53" si="4">D40/$D$55*100</f>
        <v>7.3337292161520189</v>
      </c>
      <c r="G40" s="25">
        <f>(D40-C40)/C40*100</f>
        <v>-4.2635658914728678</v>
      </c>
    </row>
    <row r="41" spans="1:7" ht="15.75">
      <c r="A41" s="52" t="s">
        <v>414</v>
      </c>
      <c r="B41" s="52" t="s">
        <v>415</v>
      </c>
      <c r="C41" s="13" t="s">
        <v>410</v>
      </c>
      <c r="D41" s="13">
        <v>96</v>
      </c>
      <c r="E41" s="25" t="s">
        <v>410</v>
      </c>
      <c r="F41" s="25">
        <f t="shared" si="4"/>
        <v>2.8503562945368173</v>
      </c>
      <c r="G41" s="25" t="s">
        <v>410</v>
      </c>
    </row>
    <row r="42" spans="1:7" ht="15.75">
      <c r="A42" s="52" t="s">
        <v>416</v>
      </c>
      <c r="B42" s="52" t="s">
        <v>373</v>
      </c>
      <c r="C42" s="13" t="s">
        <v>410</v>
      </c>
      <c r="D42" s="13">
        <v>12</v>
      </c>
      <c r="E42" s="25" t="s">
        <v>410</v>
      </c>
      <c r="F42" s="25">
        <f t="shared" si="4"/>
        <v>0.35629453681710216</v>
      </c>
      <c r="G42" s="25" t="s">
        <v>410</v>
      </c>
    </row>
    <row r="43" spans="1:7" ht="15.75">
      <c r="A43" s="52" t="s">
        <v>417</v>
      </c>
      <c r="B43" s="52" t="s">
        <v>402</v>
      </c>
      <c r="C43" s="13" t="s">
        <v>410</v>
      </c>
      <c r="D43" s="13">
        <v>11</v>
      </c>
      <c r="E43" s="25" t="s">
        <v>410</v>
      </c>
      <c r="F43" s="25">
        <f t="shared" si="4"/>
        <v>0.32660332541567694</v>
      </c>
      <c r="G43" s="25" t="s">
        <v>410</v>
      </c>
    </row>
    <row r="44" spans="1:7" ht="15.75">
      <c r="A44" s="52" t="s">
        <v>418</v>
      </c>
      <c r="B44" s="52" t="s">
        <v>379</v>
      </c>
      <c r="C44" s="13">
        <f t="shared" ref="C44:C51" si="5">C6</f>
        <v>63</v>
      </c>
      <c r="D44" s="13">
        <v>63</v>
      </c>
      <c r="E44" s="25">
        <f t="shared" si="3"/>
        <v>1.9468479604449938</v>
      </c>
      <c r="F44" s="25">
        <f t="shared" si="4"/>
        <v>1.8705463182897861</v>
      </c>
      <c r="G44" s="25">
        <f t="shared" ref="G44:G55" si="6">(D44-C44)/C44*100</f>
        <v>0</v>
      </c>
    </row>
    <row r="45" spans="1:7" ht="15.75">
      <c r="A45" s="52" t="s">
        <v>419</v>
      </c>
      <c r="B45" s="52" t="s">
        <v>420</v>
      </c>
      <c r="C45" s="13">
        <f t="shared" si="5"/>
        <v>179</v>
      </c>
      <c r="D45" s="1">
        <v>167</v>
      </c>
      <c r="E45" s="25">
        <f t="shared" si="3"/>
        <v>5.5315203955500616</v>
      </c>
      <c r="F45" s="25">
        <f t="shared" si="4"/>
        <v>4.9584323040380047</v>
      </c>
      <c r="G45" s="25">
        <f t="shared" si="6"/>
        <v>-6.7039106145251397</v>
      </c>
    </row>
    <row r="46" spans="1:7" ht="15.75">
      <c r="A46" s="52" t="s">
        <v>421</v>
      </c>
      <c r="B46" s="52" t="s">
        <v>422</v>
      </c>
      <c r="C46" s="13">
        <f t="shared" si="5"/>
        <v>39</v>
      </c>
      <c r="D46" s="1">
        <v>36</v>
      </c>
      <c r="E46" s="25">
        <f t="shared" si="3"/>
        <v>1.2051915945611866</v>
      </c>
      <c r="F46" s="25">
        <f t="shared" si="4"/>
        <v>1.0688836104513064</v>
      </c>
      <c r="G46" s="25">
        <f t="shared" si="6"/>
        <v>-7.6923076923076925</v>
      </c>
    </row>
    <row r="47" spans="1:7" ht="15.75">
      <c r="A47" s="52" t="s">
        <v>423</v>
      </c>
      <c r="B47" s="52" t="s">
        <v>424</v>
      </c>
      <c r="C47" s="13">
        <f t="shared" si="5"/>
        <v>12</v>
      </c>
      <c r="D47" s="13">
        <f>C27</f>
        <v>11</v>
      </c>
      <c r="E47" s="25">
        <f t="shared" si="3"/>
        <v>0.37082818294190362</v>
      </c>
      <c r="F47" s="25">
        <f t="shared" si="4"/>
        <v>0.32660332541567694</v>
      </c>
      <c r="G47" s="25">
        <f t="shared" si="6"/>
        <v>-8.3333333333333321</v>
      </c>
    </row>
    <row r="48" spans="1:7" ht="15.75">
      <c r="A48" s="52" t="s">
        <v>409</v>
      </c>
      <c r="B48" s="52" t="s">
        <v>425</v>
      </c>
      <c r="C48" s="13">
        <f t="shared" si="5"/>
        <v>2462</v>
      </c>
      <c r="D48" s="1">
        <v>2513</v>
      </c>
      <c r="E48" s="25">
        <f t="shared" si="3"/>
        <v>76.081582200247226</v>
      </c>
      <c r="F48" s="25">
        <f t="shared" si="4"/>
        <v>74.61401425178147</v>
      </c>
      <c r="G48" s="25">
        <f t="shared" si="6"/>
        <v>2.0714865962632008</v>
      </c>
    </row>
    <row r="49" spans="1:7" ht="15.75">
      <c r="A49" s="52" t="s">
        <v>426</v>
      </c>
      <c r="B49" s="52" t="s">
        <v>427</v>
      </c>
      <c r="C49" s="13">
        <f t="shared" si="5"/>
        <v>1</v>
      </c>
      <c r="D49" s="1">
        <v>1</v>
      </c>
      <c r="E49" s="25">
        <f t="shared" si="3"/>
        <v>3.0902348578491962E-2</v>
      </c>
      <c r="F49" s="25">
        <f t="shared" si="4"/>
        <v>2.969121140142518E-2</v>
      </c>
      <c r="G49" s="25">
        <f t="shared" si="6"/>
        <v>0</v>
      </c>
    </row>
    <row r="50" spans="1:7" ht="15.75">
      <c r="A50" s="52" t="s">
        <v>428</v>
      </c>
      <c r="B50" s="52" t="s">
        <v>429</v>
      </c>
      <c r="C50" s="13">
        <f t="shared" si="5"/>
        <v>106</v>
      </c>
      <c r="D50" s="1">
        <v>94</v>
      </c>
      <c r="E50" s="25">
        <f t="shared" si="3"/>
        <v>3.2756489493201486</v>
      </c>
      <c r="F50" s="25">
        <f t="shared" si="4"/>
        <v>2.7909738717339665</v>
      </c>
      <c r="G50" s="25">
        <f t="shared" si="6"/>
        <v>-11.320754716981133</v>
      </c>
    </row>
    <row r="51" spans="1:7" ht="15.75">
      <c r="A51" s="52" t="s">
        <v>430</v>
      </c>
      <c r="B51" s="52" t="s">
        <v>431</v>
      </c>
      <c r="C51" s="13">
        <f t="shared" si="5"/>
        <v>47</v>
      </c>
      <c r="D51" s="1">
        <v>44</v>
      </c>
      <c r="E51" s="25">
        <f t="shared" si="3"/>
        <v>1.4524103831891224</v>
      </c>
      <c r="F51" s="25">
        <f t="shared" si="4"/>
        <v>1.3064133016627077</v>
      </c>
      <c r="G51" s="25">
        <f t="shared" si="6"/>
        <v>-6.3829787234042552</v>
      </c>
    </row>
    <row r="52" spans="1:7" ht="15.75">
      <c r="A52" s="52" t="s">
        <v>432</v>
      </c>
      <c r="B52" s="52" t="s">
        <v>433</v>
      </c>
      <c r="C52" s="13" t="s">
        <v>410</v>
      </c>
      <c r="D52" s="1">
        <v>5</v>
      </c>
      <c r="E52" s="25" t="s">
        <v>410</v>
      </c>
      <c r="F52" s="25">
        <f t="shared" si="4"/>
        <v>0.14845605700712589</v>
      </c>
      <c r="G52" s="25" t="s">
        <v>410</v>
      </c>
    </row>
    <row r="53" spans="1:7" ht="15.75">
      <c r="A53" s="52" t="s">
        <v>434</v>
      </c>
      <c r="B53" s="52" t="s">
        <v>435</v>
      </c>
      <c r="C53" s="13">
        <f>C14</f>
        <v>68</v>
      </c>
      <c r="D53" s="1">
        <v>67</v>
      </c>
      <c r="E53" s="25">
        <f t="shared" si="3"/>
        <v>2.1013597033374536</v>
      </c>
      <c r="F53" s="25">
        <f t="shared" si="4"/>
        <v>1.989311163895487</v>
      </c>
      <c r="G53" s="25">
        <f t="shared" si="6"/>
        <v>-1.4705882352941175</v>
      </c>
    </row>
    <row r="54" spans="1:7">
      <c r="A54" s="48"/>
      <c r="B54" s="48"/>
      <c r="G54" s="25"/>
    </row>
    <row r="55" spans="1:7" ht="15.75">
      <c r="C55" s="49">
        <f>SUM(C39:C53)</f>
        <v>3236</v>
      </c>
      <c r="D55" s="49">
        <f>SUM(D39:D53)</f>
        <v>3368</v>
      </c>
      <c r="E55" s="51">
        <f>SUM(E39:E53)</f>
        <v>99.999999999999986</v>
      </c>
      <c r="F55" s="51">
        <f>SUM(F39:F53)</f>
        <v>100</v>
      </c>
      <c r="G55" s="51">
        <f t="shared" si="6"/>
        <v>4.0791100123609398</v>
      </c>
    </row>
    <row r="58" spans="1:7">
      <c r="C58" s="29"/>
    </row>
    <row r="59" spans="1:7">
      <c r="C59" s="29"/>
    </row>
    <row r="61" spans="1:7">
      <c r="C61" s="29"/>
      <c r="D61" s="29"/>
    </row>
    <row r="62" spans="1:7">
      <c r="C62" s="29"/>
      <c r="D62" s="29"/>
    </row>
    <row r="63" spans="1:7">
      <c r="C63" s="29"/>
      <c r="D63" s="29"/>
    </row>
    <row r="64" spans="1:7">
      <c r="C64" s="29"/>
      <c r="D64" s="29"/>
    </row>
    <row r="65" spans="3:4">
      <c r="C65" s="29"/>
      <c r="D65" s="29"/>
    </row>
    <row r="66" spans="3:4">
      <c r="C66" s="29"/>
    </row>
    <row r="67" spans="3:4">
      <c r="C67" s="29"/>
      <c r="D67" s="29"/>
    </row>
    <row r="68" spans="3:4">
      <c r="C68" s="29"/>
      <c r="D68" s="29"/>
    </row>
    <row r="69" spans="3:4">
      <c r="C69" s="29"/>
      <c r="D69" s="29"/>
    </row>
    <row r="70" spans="3:4">
      <c r="C70" s="29"/>
      <c r="D70" s="29"/>
    </row>
    <row r="71" spans="3:4">
      <c r="C71" s="29"/>
      <c r="D71" s="29"/>
    </row>
    <row r="72" spans="3:4">
      <c r="C72" s="29"/>
      <c r="D72" s="29"/>
    </row>
  </sheetData>
  <sortState ref="A1:Z3350">
    <sortCondition ref="C1"/>
  </sortState>
  <mergeCells count="1">
    <mergeCell ref="A37:G37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G20"/>
  <sheetViews>
    <sheetView topLeftCell="A15" workbookViewId="0"/>
  </sheetViews>
  <sheetFormatPr defaultRowHeight="15"/>
  <cols>
    <col min="1" max="1" width="33.28515625" customWidth="1"/>
    <col min="2" max="2" width="38.42578125" customWidth="1"/>
    <col min="3" max="3" width="31" customWidth="1"/>
    <col min="4" max="4" width="30.28515625" customWidth="1"/>
    <col min="5" max="5" width="19.5703125" customWidth="1"/>
    <col min="6" max="6" width="18.85546875" customWidth="1"/>
    <col min="7" max="7" width="20.42578125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12" t="s">
        <v>186</v>
      </c>
    </row>
    <row r="3" spans="1:7" hidden="1">
      <c r="A3" s="3" t="s">
        <v>9</v>
      </c>
      <c r="B3" s="3" t="s">
        <v>95</v>
      </c>
      <c r="C3" s="3">
        <v>0</v>
      </c>
      <c r="D3" s="3" t="s">
        <v>26</v>
      </c>
      <c r="E3" s="1">
        <f>C3/$C$6*100</f>
        <v>0</v>
      </c>
    </row>
    <row r="4" spans="1:7" hidden="1">
      <c r="A4" s="3" t="s">
        <v>0</v>
      </c>
      <c r="B4" s="3" t="s">
        <v>98</v>
      </c>
      <c r="C4" s="3">
        <f>94+208</f>
        <v>302</v>
      </c>
      <c r="D4" s="3" t="s">
        <v>27</v>
      </c>
      <c r="E4" s="1">
        <f>C4/$C$6*100</f>
        <v>100</v>
      </c>
    </row>
    <row r="5" spans="1:7" hidden="1"/>
    <row r="6" spans="1:7" ht="18.75" hidden="1">
      <c r="C6" s="18">
        <f>SUM(C3:C5)</f>
        <v>302</v>
      </c>
    </row>
    <row r="7" spans="1:7" hidden="1"/>
    <row r="8" spans="1:7" ht="18.75" hidden="1">
      <c r="A8" s="12" t="s">
        <v>187</v>
      </c>
    </row>
    <row r="9" spans="1:7" hidden="1">
      <c r="A9" s="3" t="s">
        <v>9</v>
      </c>
      <c r="B9" s="3" t="s">
        <v>95</v>
      </c>
      <c r="C9" s="3">
        <v>32</v>
      </c>
      <c r="D9" s="3" t="s">
        <v>26</v>
      </c>
      <c r="E9" s="17">
        <f>C9/$C$12*100</f>
        <v>8.5790884718498663</v>
      </c>
    </row>
    <row r="10" spans="1:7" hidden="1">
      <c r="A10" s="3" t="s">
        <v>0</v>
      </c>
      <c r="B10" s="3" t="s">
        <v>98</v>
      </c>
      <c r="C10" s="3">
        <v>341</v>
      </c>
      <c r="D10" s="3" t="s">
        <v>27</v>
      </c>
      <c r="E10" s="17">
        <f>C10/$C$12*100</f>
        <v>91.420911528150143</v>
      </c>
    </row>
    <row r="11" spans="1:7" hidden="1"/>
    <row r="12" spans="1:7" ht="18.75" hidden="1">
      <c r="C12" s="15">
        <f>SUM(C9:C10)</f>
        <v>373</v>
      </c>
    </row>
    <row r="13" spans="1:7" hidden="1"/>
    <row r="14" spans="1:7" ht="15.75" hidden="1" thickBot="1"/>
    <row r="15" spans="1:7" ht="34.5" customHeight="1" thickBot="1">
      <c r="A15" s="110" t="s">
        <v>679</v>
      </c>
      <c r="B15" s="111"/>
      <c r="C15" s="111"/>
      <c r="D15" s="111"/>
      <c r="E15" s="111"/>
      <c r="F15" s="111"/>
      <c r="G15" s="111"/>
    </row>
    <row r="16" spans="1:7" ht="50.25" customHeight="1" thickBot="1">
      <c r="A16" s="63" t="s">
        <v>145</v>
      </c>
      <c r="B16" s="64" t="s">
        <v>146</v>
      </c>
      <c r="C16" s="46" t="s">
        <v>363</v>
      </c>
      <c r="D16" s="46" t="s">
        <v>364</v>
      </c>
      <c r="E16" s="56" t="s">
        <v>365</v>
      </c>
      <c r="F16" s="56" t="s">
        <v>366</v>
      </c>
      <c r="G16" s="45" t="s">
        <v>367</v>
      </c>
    </row>
    <row r="17" spans="1:7" ht="15.75">
      <c r="A17" s="55" t="s">
        <v>413</v>
      </c>
      <c r="B17" s="55" t="s">
        <v>429</v>
      </c>
      <c r="C17" s="1">
        <f>C3</f>
        <v>0</v>
      </c>
      <c r="D17" s="1">
        <f>C9</f>
        <v>32</v>
      </c>
      <c r="E17" s="1">
        <f>C17/$C$20*100</f>
        <v>0</v>
      </c>
      <c r="F17" s="25">
        <f>D17/$D$20*100</f>
        <v>8.5790884718498663</v>
      </c>
      <c r="G17" s="25" t="s">
        <v>410</v>
      </c>
    </row>
    <row r="18" spans="1:7" ht="15.75">
      <c r="A18" s="55" t="s">
        <v>409</v>
      </c>
      <c r="B18" s="55" t="s">
        <v>369</v>
      </c>
      <c r="C18" s="1">
        <f>C4</f>
        <v>302</v>
      </c>
      <c r="D18" s="1">
        <f>C10</f>
        <v>341</v>
      </c>
      <c r="E18" s="1">
        <f>C18/$C$20*100</f>
        <v>100</v>
      </c>
      <c r="F18" s="25">
        <f>D18/$D$20*100</f>
        <v>91.420911528150143</v>
      </c>
      <c r="G18" s="25">
        <f>(D18-C18)/C18*100</f>
        <v>12.913907284768211</v>
      </c>
    </row>
    <row r="19" spans="1:7">
      <c r="C19" s="1"/>
      <c r="D19" s="1"/>
      <c r="G19" s="25"/>
    </row>
    <row r="20" spans="1:7" ht="15.75">
      <c r="C20" s="53">
        <f>SUM(C17:C18)</f>
        <v>302</v>
      </c>
      <c r="D20" s="53">
        <f>SUM(D17:D18)</f>
        <v>373</v>
      </c>
      <c r="E20" s="53">
        <f>SUM(E17:E18)</f>
        <v>100</v>
      </c>
      <c r="F20" s="53">
        <f>SUM(F17:F18)</f>
        <v>100.00000000000001</v>
      </c>
      <c r="G20" s="51">
        <f>(D20-C20)/C20*100</f>
        <v>23.509933774834437</v>
      </c>
    </row>
  </sheetData>
  <sortState ref="A1:Z304">
    <sortCondition ref="C1"/>
  </sortState>
  <mergeCells count="1">
    <mergeCell ref="A15:G1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G17"/>
  <sheetViews>
    <sheetView topLeftCell="A13" workbookViewId="0"/>
  </sheetViews>
  <sheetFormatPr defaultRowHeight="15"/>
  <cols>
    <col min="1" max="1" width="26" bestFit="1" customWidth="1"/>
    <col min="2" max="2" width="32" bestFit="1" customWidth="1"/>
    <col min="3" max="3" width="30.140625" bestFit="1" customWidth="1"/>
    <col min="4" max="4" width="31.85546875" customWidth="1"/>
    <col min="5" max="5" width="18.28515625" bestFit="1" customWidth="1"/>
    <col min="6" max="6" width="18.7109375" customWidth="1"/>
    <col min="7" max="7" width="21.7109375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42" t="s">
        <v>186</v>
      </c>
      <c r="B2" s="1"/>
      <c r="C2" s="1"/>
      <c r="D2" s="1"/>
      <c r="E2" s="1"/>
    </row>
    <row r="3" spans="1:7" hidden="1">
      <c r="A3" s="3" t="s">
        <v>0</v>
      </c>
      <c r="B3" s="3" t="s">
        <v>81</v>
      </c>
      <c r="C3" s="3">
        <v>297</v>
      </c>
      <c r="D3" s="3" t="s">
        <v>27</v>
      </c>
      <c r="E3" s="3">
        <f>C3/C5*100</f>
        <v>100</v>
      </c>
    </row>
    <row r="4" spans="1:7" hidden="1"/>
    <row r="5" spans="1:7" ht="18.75" hidden="1">
      <c r="C5" s="19">
        <f>C3</f>
        <v>297</v>
      </c>
    </row>
    <row r="6" spans="1:7" hidden="1"/>
    <row r="7" spans="1:7" hidden="1"/>
    <row r="8" spans="1:7" ht="18.75" hidden="1">
      <c r="A8" s="12" t="s">
        <v>187</v>
      </c>
    </row>
    <row r="9" spans="1:7" hidden="1">
      <c r="A9" s="3" t="s">
        <v>0</v>
      </c>
      <c r="B9" s="3" t="s">
        <v>81</v>
      </c>
      <c r="C9" s="3">
        <v>391</v>
      </c>
      <c r="D9" s="3" t="s">
        <v>27</v>
      </c>
      <c r="E9" s="1">
        <f>C9/C11*100</f>
        <v>100</v>
      </c>
    </row>
    <row r="10" spans="1:7" hidden="1"/>
    <row r="11" spans="1:7" ht="18.75" hidden="1">
      <c r="C11" s="15">
        <v>391</v>
      </c>
    </row>
    <row r="12" spans="1:7" ht="15.75" hidden="1" thickBot="1"/>
    <row r="13" spans="1:7" ht="35.25" customHeight="1" thickBot="1">
      <c r="A13" s="110" t="s">
        <v>669</v>
      </c>
      <c r="B13" s="111"/>
      <c r="C13" s="111"/>
      <c r="D13" s="111"/>
      <c r="E13" s="111"/>
      <c r="F13" s="111"/>
      <c r="G13" s="111"/>
    </row>
    <row r="14" spans="1:7" ht="44.25" customHeight="1" thickBot="1">
      <c r="A14" s="63" t="s">
        <v>145</v>
      </c>
      <c r="B14" s="64" t="s">
        <v>146</v>
      </c>
      <c r="C14" s="46" t="s">
        <v>363</v>
      </c>
      <c r="D14" s="46" t="s">
        <v>364</v>
      </c>
      <c r="E14" s="56" t="s">
        <v>365</v>
      </c>
      <c r="F14" s="56" t="s">
        <v>366</v>
      </c>
      <c r="G14" s="45" t="s">
        <v>367</v>
      </c>
    </row>
    <row r="15" spans="1:7" ht="15.75">
      <c r="A15" s="55" t="s">
        <v>409</v>
      </c>
      <c r="B15" s="55" t="s">
        <v>369</v>
      </c>
      <c r="C15" s="1">
        <f>C3</f>
        <v>297</v>
      </c>
      <c r="D15" s="1">
        <f>C9</f>
        <v>391</v>
      </c>
      <c r="E15" s="1">
        <f>C15/C17*100</f>
        <v>100</v>
      </c>
      <c r="F15" s="1">
        <f>D15/D17*100</f>
        <v>100</v>
      </c>
      <c r="G15" s="25">
        <f>(D15-C15)/C15*100</f>
        <v>31.649831649831651</v>
      </c>
    </row>
    <row r="16" spans="1:7">
      <c r="G16" s="25"/>
    </row>
    <row r="17" spans="3:7" ht="15.75">
      <c r="C17" s="53">
        <f>C15</f>
        <v>297</v>
      </c>
      <c r="D17" s="53">
        <f>D15</f>
        <v>391</v>
      </c>
      <c r="E17" s="53">
        <f>E15</f>
        <v>100</v>
      </c>
      <c r="F17" s="53">
        <f>F15</f>
        <v>100</v>
      </c>
      <c r="G17" s="51">
        <f>(D17-C17)/C17*100</f>
        <v>31.649831649831651</v>
      </c>
    </row>
  </sheetData>
  <mergeCells count="1">
    <mergeCell ref="A13:G13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G388"/>
  <sheetViews>
    <sheetView topLeftCell="A142" zoomScaleNormal="100" workbookViewId="0">
      <selection activeCell="C158" sqref="C158"/>
    </sheetView>
  </sheetViews>
  <sheetFormatPr defaultRowHeight="15"/>
  <cols>
    <col min="1" max="1" width="26.140625" customWidth="1"/>
    <col min="2" max="2" width="41.28515625" customWidth="1"/>
    <col min="3" max="3" width="33" customWidth="1"/>
    <col min="4" max="4" width="31.42578125" customWidth="1"/>
    <col min="5" max="5" width="20.7109375" customWidth="1"/>
    <col min="6" max="6" width="19.5703125" customWidth="1"/>
    <col min="7" max="7" width="17.85546875" customWidth="1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t="18.75" hidden="1">
      <c r="A2" s="12" t="s">
        <v>186</v>
      </c>
    </row>
    <row r="3" spans="1:5" hidden="1">
      <c r="A3" s="3" t="s">
        <v>58</v>
      </c>
      <c r="B3" s="3" t="s">
        <v>74</v>
      </c>
      <c r="C3" s="4">
        <v>25</v>
      </c>
      <c r="D3" s="3" t="s">
        <v>150</v>
      </c>
      <c r="E3" s="6">
        <f>C3/$C$48*100</f>
        <v>3.8616598958896492E-2</v>
      </c>
    </row>
    <row r="4" spans="1:5" hidden="1">
      <c r="A4" s="3" t="s">
        <v>5</v>
      </c>
      <c r="B4" s="3" t="s">
        <v>99</v>
      </c>
      <c r="C4" s="4">
        <v>617</v>
      </c>
      <c r="D4" s="3" t="s">
        <v>35</v>
      </c>
      <c r="E4" s="6">
        <f t="shared" ref="E4:E46" si="0">C4/$C$48*100</f>
        <v>0.95305766230556543</v>
      </c>
    </row>
    <row r="5" spans="1:5" hidden="1">
      <c r="A5" s="3" t="s">
        <v>9</v>
      </c>
      <c r="B5" s="3" t="s">
        <v>84</v>
      </c>
      <c r="C5" s="4">
        <v>18354</v>
      </c>
      <c r="D5" s="3" t="s">
        <v>26</v>
      </c>
      <c r="E5" s="6">
        <f t="shared" si="0"/>
        <v>28.35076229166345</v>
      </c>
    </row>
    <row r="6" spans="1:5" hidden="1">
      <c r="A6" s="3" t="s">
        <v>3</v>
      </c>
      <c r="B6" s="3" t="s">
        <v>100</v>
      </c>
      <c r="C6" s="4">
        <v>1883</v>
      </c>
      <c r="D6" s="3" t="s">
        <v>30</v>
      </c>
      <c r="E6" s="6">
        <f t="shared" si="0"/>
        <v>2.9086022335840838</v>
      </c>
    </row>
    <row r="7" spans="1:5" hidden="1">
      <c r="A7" s="3" t="s">
        <v>14</v>
      </c>
      <c r="B7" s="3" t="s">
        <v>101</v>
      </c>
      <c r="C7" s="4">
        <v>1120</v>
      </c>
      <c r="D7" s="3" t="s">
        <v>29</v>
      </c>
      <c r="E7" s="6">
        <f t="shared" si="0"/>
        <v>1.7300236333585628</v>
      </c>
    </row>
    <row r="8" spans="1:5" hidden="1">
      <c r="A8" s="3" t="s">
        <v>22</v>
      </c>
      <c r="B8" s="3" t="s">
        <v>67</v>
      </c>
      <c r="C8" s="4">
        <v>870</v>
      </c>
      <c r="D8" s="3" t="s">
        <v>59</v>
      </c>
      <c r="E8" s="6">
        <f t="shared" si="0"/>
        <v>1.3438576437695979</v>
      </c>
    </row>
    <row r="9" spans="1:5" hidden="1">
      <c r="A9" s="3" t="s">
        <v>63</v>
      </c>
      <c r="B9" s="3" t="s">
        <v>161</v>
      </c>
      <c r="C9" s="4">
        <v>166</v>
      </c>
      <c r="D9" s="3" t="s">
        <v>27</v>
      </c>
      <c r="E9" s="6">
        <f t="shared" si="0"/>
        <v>0.25641421708707268</v>
      </c>
    </row>
    <row r="10" spans="1:5" hidden="1">
      <c r="A10" s="3" t="s">
        <v>31</v>
      </c>
      <c r="B10" s="3" t="s">
        <v>102</v>
      </c>
      <c r="C10" s="4">
        <v>670</v>
      </c>
      <c r="D10" s="3" t="s">
        <v>25</v>
      </c>
      <c r="E10" s="6">
        <f t="shared" si="0"/>
        <v>1.034924852098426</v>
      </c>
    </row>
    <row r="11" spans="1:5" hidden="1">
      <c r="A11" s="3" t="s">
        <v>17</v>
      </c>
      <c r="B11" s="3" t="s">
        <v>88</v>
      </c>
      <c r="C11" s="4">
        <v>1391</v>
      </c>
      <c r="D11" s="3" t="s">
        <v>59</v>
      </c>
      <c r="E11" s="6">
        <f t="shared" si="0"/>
        <v>2.1486275660730008</v>
      </c>
    </row>
    <row r="12" spans="1:5" hidden="1">
      <c r="A12" s="3" t="s">
        <v>11</v>
      </c>
      <c r="B12" s="3" t="s">
        <v>132</v>
      </c>
      <c r="C12" s="4">
        <v>819</v>
      </c>
      <c r="D12" s="3" t="s">
        <v>157</v>
      </c>
      <c r="E12" s="6">
        <f t="shared" si="0"/>
        <v>1.2650797818934492</v>
      </c>
    </row>
    <row r="13" spans="1:5" hidden="1">
      <c r="A13" s="3" t="s">
        <v>55</v>
      </c>
      <c r="B13" s="3" t="s">
        <v>103</v>
      </c>
      <c r="C13" s="4">
        <v>72</v>
      </c>
      <c r="D13" s="3" t="s">
        <v>29</v>
      </c>
      <c r="E13" s="6">
        <f t="shared" si="0"/>
        <v>0.11121580500162191</v>
      </c>
    </row>
    <row r="14" spans="1:5" hidden="1">
      <c r="A14" s="3" t="s">
        <v>36</v>
      </c>
      <c r="B14" s="3" t="s">
        <v>85</v>
      </c>
      <c r="C14" s="4">
        <v>669</v>
      </c>
      <c r="D14" s="3" t="s">
        <v>35</v>
      </c>
      <c r="E14" s="6">
        <f t="shared" si="0"/>
        <v>1.0333801881400702</v>
      </c>
    </row>
    <row r="15" spans="1:5" hidden="1">
      <c r="A15" s="3" t="s">
        <v>28</v>
      </c>
      <c r="B15" s="3" t="s">
        <v>104</v>
      </c>
      <c r="C15" s="4">
        <v>1169</v>
      </c>
      <c r="D15" s="3" t="s">
        <v>29</v>
      </c>
      <c r="E15" s="6">
        <f t="shared" si="0"/>
        <v>1.8057121673180001</v>
      </c>
    </row>
    <row r="16" spans="1:5" hidden="1">
      <c r="A16" s="3" t="s">
        <v>52</v>
      </c>
      <c r="B16" s="3" t="s">
        <v>105</v>
      </c>
      <c r="C16" s="4">
        <v>408</v>
      </c>
      <c r="D16" s="3" t="s">
        <v>27</v>
      </c>
      <c r="E16" s="6">
        <f t="shared" si="0"/>
        <v>0.63022289500919082</v>
      </c>
    </row>
    <row r="17" spans="1:5" hidden="1">
      <c r="A17" s="3" t="s">
        <v>32</v>
      </c>
      <c r="B17" s="3" t="s">
        <v>71</v>
      </c>
      <c r="C17" s="4">
        <v>1139</v>
      </c>
      <c r="D17" s="3" t="s">
        <v>25</v>
      </c>
      <c r="E17" s="6">
        <f t="shared" si="0"/>
        <v>1.759372248567324</v>
      </c>
    </row>
    <row r="18" spans="1:5" hidden="1">
      <c r="A18" s="3" t="s">
        <v>24</v>
      </c>
      <c r="B18" s="3" t="s">
        <v>106</v>
      </c>
      <c r="C18" s="4">
        <v>671</v>
      </c>
      <c r="D18" s="3" t="s">
        <v>30</v>
      </c>
      <c r="E18" s="6">
        <f t="shared" si="0"/>
        <v>1.0364695160567818</v>
      </c>
    </row>
    <row r="19" spans="1:5" hidden="1">
      <c r="A19" s="3" t="s">
        <v>20</v>
      </c>
      <c r="B19" s="3" t="s">
        <v>107</v>
      </c>
      <c r="C19" s="4">
        <v>341</v>
      </c>
      <c r="D19" s="3" t="s">
        <v>25</v>
      </c>
      <c r="E19" s="6">
        <f t="shared" si="0"/>
        <v>0.52673040979934815</v>
      </c>
    </row>
    <row r="20" spans="1:5" hidden="1">
      <c r="A20" s="3" t="s">
        <v>64</v>
      </c>
      <c r="B20" s="3" t="s">
        <v>159</v>
      </c>
      <c r="C20" s="4">
        <v>42</v>
      </c>
      <c r="D20" s="3" t="s">
        <v>160</v>
      </c>
      <c r="E20" s="6">
        <f t="shared" si="0"/>
        <v>6.4875886250946105E-2</v>
      </c>
    </row>
    <row r="21" spans="1:5" hidden="1">
      <c r="A21" s="3" t="s">
        <v>2</v>
      </c>
      <c r="B21" s="3" t="s">
        <v>74</v>
      </c>
      <c r="C21" s="4">
        <v>1905</v>
      </c>
      <c r="D21" s="3" t="s">
        <v>1</v>
      </c>
      <c r="E21" s="6">
        <f t="shared" si="0"/>
        <v>2.9425848406679127</v>
      </c>
    </row>
    <row r="22" spans="1:5" hidden="1">
      <c r="A22" s="3" t="s">
        <v>47</v>
      </c>
      <c r="B22" s="3" t="s">
        <v>72</v>
      </c>
      <c r="C22" s="4">
        <v>7</v>
      </c>
      <c r="D22" s="3" t="s">
        <v>27</v>
      </c>
      <c r="E22" s="6">
        <f t="shared" si="0"/>
        <v>1.0812647708491017E-2</v>
      </c>
    </row>
    <row r="23" spans="1:5" hidden="1">
      <c r="A23" s="3" t="s">
        <v>49</v>
      </c>
      <c r="B23" s="3" t="s">
        <v>151</v>
      </c>
      <c r="C23" s="4">
        <v>2202</v>
      </c>
      <c r="D23" s="3" t="s">
        <v>152</v>
      </c>
      <c r="E23" s="6">
        <f t="shared" si="0"/>
        <v>3.4013500362996032</v>
      </c>
    </row>
    <row r="24" spans="1:5" hidden="1">
      <c r="A24" s="3" t="s">
        <v>38</v>
      </c>
      <c r="B24" s="3" t="s">
        <v>108</v>
      </c>
      <c r="C24" s="4">
        <v>773</v>
      </c>
      <c r="D24" s="3" t="s">
        <v>35</v>
      </c>
      <c r="E24" s="6">
        <f t="shared" si="0"/>
        <v>1.1940252398090796</v>
      </c>
    </row>
    <row r="25" spans="1:5" hidden="1">
      <c r="A25" s="3" t="s">
        <v>33</v>
      </c>
      <c r="B25" s="3" t="s">
        <v>153</v>
      </c>
      <c r="C25" s="4">
        <v>1</v>
      </c>
      <c r="D25" s="3" t="s">
        <v>154</v>
      </c>
      <c r="E25" s="6">
        <f t="shared" si="0"/>
        <v>1.5446639583558597E-3</v>
      </c>
    </row>
    <row r="26" spans="1:5" hidden="1">
      <c r="A26" s="3" t="s">
        <v>15</v>
      </c>
      <c r="B26" s="3" t="s">
        <v>75</v>
      </c>
      <c r="C26" s="4">
        <v>694</v>
      </c>
      <c r="D26" s="3" t="s">
        <v>26</v>
      </c>
      <c r="E26" s="6">
        <f t="shared" si="0"/>
        <v>1.0719967870989666</v>
      </c>
    </row>
    <row r="27" spans="1:5" hidden="1">
      <c r="A27" s="3" t="s">
        <v>7</v>
      </c>
      <c r="B27" s="3" t="s">
        <v>109</v>
      </c>
      <c r="C27" s="4">
        <v>2950</v>
      </c>
      <c r="D27" s="3" t="s">
        <v>53</v>
      </c>
      <c r="E27" s="6">
        <f t="shared" si="0"/>
        <v>4.5567586771497854</v>
      </c>
    </row>
    <row r="28" spans="1:5" hidden="1">
      <c r="A28" s="3" t="s">
        <v>57</v>
      </c>
      <c r="B28" s="3" t="s">
        <v>77</v>
      </c>
      <c r="C28" s="4">
        <v>931</v>
      </c>
      <c r="D28" s="3" t="s">
        <v>30</v>
      </c>
      <c r="E28" s="6">
        <f t="shared" si="0"/>
        <v>1.4380821452293053</v>
      </c>
    </row>
    <row r="29" spans="1:5" hidden="1">
      <c r="A29" s="3" t="s">
        <v>12</v>
      </c>
      <c r="B29" s="3" t="s">
        <v>110</v>
      </c>
      <c r="C29" s="4">
        <v>1150</v>
      </c>
      <c r="D29" s="3" t="s">
        <v>1</v>
      </c>
      <c r="E29" s="6">
        <f t="shared" si="0"/>
        <v>1.7763635521092387</v>
      </c>
    </row>
    <row r="30" spans="1:5" hidden="1">
      <c r="A30" s="3" t="s">
        <v>6</v>
      </c>
      <c r="B30" s="3" t="s">
        <v>79</v>
      </c>
      <c r="C30" s="4">
        <v>1008</v>
      </c>
      <c r="D30" s="3" t="s">
        <v>35</v>
      </c>
      <c r="E30" s="6">
        <f t="shared" si="0"/>
        <v>1.5570212700227066</v>
      </c>
    </row>
    <row r="31" spans="1:5" hidden="1">
      <c r="A31" s="3" t="s">
        <v>18</v>
      </c>
      <c r="B31" s="3" t="s">
        <v>80</v>
      </c>
      <c r="C31" s="4">
        <v>65</v>
      </c>
      <c r="D31" s="3" t="s">
        <v>1</v>
      </c>
      <c r="E31" s="6">
        <f t="shared" si="0"/>
        <v>0.10040315729313087</v>
      </c>
    </row>
    <row r="32" spans="1:5" hidden="1">
      <c r="A32" s="3" t="s">
        <v>65</v>
      </c>
      <c r="B32" s="3" t="s">
        <v>156</v>
      </c>
      <c r="C32" s="4">
        <v>359</v>
      </c>
      <c r="D32" s="3" t="s">
        <v>155</v>
      </c>
      <c r="E32" s="6">
        <f t="shared" si="0"/>
        <v>0.55453436104975362</v>
      </c>
    </row>
    <row r="33" spans="1:5" hidden="1">
      <c r="A33" s="3" t="s">
        <v>0</v>
      </c>
      <c r="B33" s="3" t="s">
        <v>111</v>
      </c>
      <c r="C33" s="4">
        <v>14939</v>
      </c>
      <c r="D33" s="3" t="s">
        <v>27</v>
      </c>
      <c r="E33" s="6">
        <f t="shared" si="0"/>
        <v>23.075734873878186</v>
      </c>
    </row>
    <row r="34" spans="1:5" hidden="1">
      <c r="A34" s="3" t="s">
        <v>10</v>
      </c>
      <c r="B34" s="3" t="s">
        <v>112</v>
      </c>
      <c r="C34" s="4">
        <v>471</v>
      </c>
      <c r="D34" s="3" t="s">
        <v>26</v>
      </c>
      <c r="E34" s="6">
        <f t="shared" si="0"/>
        <v>0.7275367243856099</v>
      </c>
    </row>
    <row r="35" spans="1:5" hidden="1">
      <c r="A35" s="3" t="s">
        <v>46</v>
      </c>
      <c r="B35" s="3" t="s">
        <v>66</v>
      </c>
      <c r="C35" s="4">
        <v>37</v>
      </c>
      <c r="D35" s="3" t="s">
        <v>157</v>
      </c>
      <c r="E35" s="6">
        <f t="shared" si="0"/>
        <v>5.7152566459166811E-2</v>
      </c>
    </row>
    <row r="36" spans="1:5" hidden="1">
      <c r="A36" s="3" t="s">
        <v>19</v>
      </c>
      <c r="B36" s="3" t="s">
        <v>113</v>
      </c>
      <c r="C36" s="4">
        <v>146</v>
      </c>
      <c r="D36" s="3" t="s">
        <v>1</v>
      </c>
      <c r="E36" s="6">
        <f t="shared" si="0"/>
        <v>0.22552093791995553</v>
      </c>
    </row>
    <row r="37" spans="1:5" hidden="1">
      <c r="A37" s="3" t="s">
        <v>13</v>
      </c>
      <c r="B37" s="3" t="s">
        <v>114</v>
      </c>
      <c r="C37" s="4">
        <v>2158</v>
      </c>
      <c r="D37" s="3" t="s">
        <v>95</v>
      </c>
      <c r="E37" s="6">
        <f t="shared" si="0"/>
        <v>3.3333848221319453</v>
      </c>
    </row>
    <row r="38" spans="1:5" hidden="1">
      <c r="A38" s="3" t="s">
        <v>41</v>
      </c>
      <c r="B38" s="3" t="s">
        <v>96</v>
      </c>
      <c r="C38" s="4">
        <v>24</v>
      </c>
      <c r="D38" s="3" t="s">
        <v>27</v>
      </c>
      <c r="E38" s="6">
        <f t="shared" si="0"/>
        <v>3.707193500054063E-2</v>
      </c>
    </row>
    <row r="39" spans="1:5" hidden="1">
      <c r="A39" s="3" t="s">
        <v>39</v>
      </c>
      <c r="B39" s="3" t="s">
        <v>115</v>
      </c>
      <c r="C39" s="4">
        <v>1494</v>
      </c>
      <c r="D39" s="3" t="s">
        <v>30</v>
      </c>
      <c r="E39" s="6">
        <f t="shared" si="0"/>
        <v>2.3077279537836546</v>
      </c>
    </row>
    <row r="40" spans="1:5" hidden="1">
      <c r="A40" s="3" t="s">
        <v>8</v>
      </c>
      <c r="B40" s="3" t="s">
        <v>82</v>
      </c>
      <c r="C40" s="4">
        <v>76</v>
      </c>
      <c r="D40" s="3" t="s">
        <v>26</v>
      </c>
      <c r="E40" s="6">
        <f t="shared" si="0"/>
        <v>0.11739446083504534</v>
      </c>
    </row>
    <row r="41" spans="1:5" hidden="1">
      <c r="A41" s="3" t="s">
        <v>34</v>
      </c>
      <c r="B41" s="3" t="s">
        <v>116</v>
      </c>
      <c r="C41" s="4">
        <v>489</v>
      </c>
      <c r="D41" s="3" t="s">
        <v>35</v>
      </c>
      <c r="E41" s="6">
        <f t="shared" si="0"/>
        <v>0.75534067563601537</v>
      </c>
    </row>
    <row r="42" spans="1:5" hidden="1">
      <c r="A42" s="3" t="s">
        <v>50</v>
      </c>
      <c r="B42" s="3" t="s">
        <v>86</v>
      </c>
      <c r="C42" s="4">
        <v>831</v>
      </c>
      <c r="D42" s="3" t="s">
        <v>27</v>
      </c>
      <c r="E42" s="6">
        <f t="shared" si="0"/>
        <v>1.2836157493937195</v>
      </c>
    </row>
    <row r="43" spans="1:5" hidden="1">
      <c r="A43" s="3" t="s">
        <v>44</v>
      </c>
      <c r="B43" s="3" t="s">
        <v>89</v>
      </c>
      <c r="C43" s="4">
        <v>710</v>
      </c>
      <c r="D43" s="3" t="s">
        <v>45</v>
      </c>
      <c r="E43" s="6">
        <f t="shared" si="0"/>
        <v>1.0967114104326603</v>
      </c>
    </row>
    <row r="44" spans="1:5" hidden="1">
      <c r="A44" s="3" t="s">
        <v>51</v>
      </c>
      <c r="B44" s="3" t="s">
        <v>158</v>
      </c>
      <c r="C44" s="4">
        <v>29</v>
      </c>
      <c r="D44" s="3" t="s">
        <v>152</v>
      </c>
      <c r="E44" s="6">
        <f t="shared" si="0"/>
        <v>4.4795254792319932E-2</v>
      </c>
    </row>
    <row r="45" spans="1:5" hidden="1">
      <c r="A45" s="3" t="s">
        <v>21</v>
      </c>
      <c r="B45" s="3" t="s">
        <v>87</v>
      </c>
      <c r="C45" s="4">
        <v>179</v>
      </c>
      <c r="D45" s="3" t="s">
        <v>53</v>
      </c>
      <c r="E45" s="6">
        <f t="shared" si="0"/>
        <v>0.27649484854569889</v>
      </c>
    </row>
    <row r="46" spans="1:5" hidden="1">
      <c r="A46" s="3" t="s">
        <v>4</v>
      </c>
      <c r="B46" s="3" t="s">
        <v>117</v>
      </c>
      <c r="C46" s="4">
        <v>685</v>
      </c>
      <c r="D46" s="3" t="s">
        <v>1</v>
      </c>
      <c r="E46" s="6">
        <f t="shared" si="0"/>
        <v>1.0580948114737638</v>
      </c>
    </row>
    <row r="47" spans="1:5" hidden="1">
      <c r="C47" s="4"/>
    </row>
    <row r="48" spans="1:5" ht="18.75" hidden="1">
      <c r="C48" s="18">
        <f>SUM(C3:C47)</f>
        <v>64739</v>
      </c>
    </row>
    <row r="49" spans="1:5" hidden="1"/>
    <row r="50" spans="1:5" hidden="1">
      <c r="A50" s="23"/>
      <c r="C50" s="4"/>
    </row>
    <row r="51" spans="1:5" ht="18.75" hidden="1">
      <c r="A51" s="24" t="s">
        <v>296</v>
      </c>
      <c r="C51" s="4"/>
    </row>
    <row r="52" spans="1:5" hidden="1">
      <c r="A52" s="30" t="s">
        <v>320</v>
      </c>
      <c r="B52" s="3" t="s">
        <v>183</v>
      </c>
      <c r="C52" s="31">
        <v>456</v>
      </c>
      <c r="D52" s="3" t="s">
        <v>45</v>
      </c>
      <c r="E52" s="25">
        <f>C52/$C$106*100</f>
        <v>0.6553418987669225</v>
      </c>
    </row>
    <row r="53" spans="1:5" hidden="1">
      <c r="A53" s="32" t="s">
        <v>58</v>
      </c>
      <c r="B53" s="32" t="s">
        <v>74</v>
      </c>
      <c r="C53" s="33">
        <v>25</v>
      </c>
      <c r="D53" s="32" t="s">
        <v>150</v>
      </c>
      <c r="E53" s="25">
        <f t="shared" ref="E53:E104" si="1">C53/$C$106*100</f>
        <v>3.5928832169239172E-2</v>
      </c>
    </row>
    <row r="54" spans="1:5" hidden="1">
      <c r="A54" s="32" t="s">
        <v>297</v>
      </c>
      <c r="B54" s="32" t="s">
        <v>321</v>
      </c>
      <c r="C54" s="33">
        <v>2</v>
      </c>
      <c r="D54" s="32" t="s">
        <v>322</v>
      </c>
      <c r="E54" s="25">
        <f t="shared" si="1"/>
        <v>2.8743065735391334E-3</v>
      </c>
    </row>
    <row r="55" spans="1:5" hidden="1">
      <c r="A55" s="32" t="s">
        <v>5</v>
      </c>
      <c r="B55" s="32" t="s">
        <v>99</v>
      </c>
      <c r="C55" s="33">
        <v>621</v>
      </c>
      <c r="D55" s="32" t="s">
        <v>35</v>
      </c>
      <c r="E55" s="25">
        <f t="shared" si="1"/>
        <v>0.89247219108390097</v>
      </c>
    </row>
    <row r="56" spans="1:5" hidden="1">
      <c r="A56" s="32" t="s">
        <v>9</v>
      </c>
      <c r="B56" s="32" t="s">
        <v>84</v>
      </c>
      <c r="C56" s="33">
        <v>19143</v>
      </c>
      <c r="D56" s="32" t="s">
        <v>26</v>
      </c>
      <c r="E56" s="25">
        <f t="shared" si="1"/>
        <v>27.511425368629816</v>
      </c>
    </row>
    <row r="57" spans="1:5" hidden="1">
      <c r="A57" s="32" t="s">
        <v>298</v>
      </c>
      <c r="B57" s="32" t="s">
        <v>323</v>
      </c>
      <c r="C57" s="33">
        <v>462</v>
      </c>
      <c r="D57" s="32" t="s">
        <v>324</v>
      </c>
      <c r="E57" s="25">
        <f t="shared" si="1"/>
        <v>0.66396481848753985</v>
      </c>
    </row>
    <row r="58" spans="1:5" hidden="1">
      <c r="A58" s="32" t="s">
        <v>3</v>
      </c>
      <c r="B58" s="32" t="s">
        <v>100</v>
      </c>
      <c r="C58" s="33">
        <v>1835</v>
      </c>
      <c r="D58" s="32" t="s">
        <v>30</v>
      </c>
      <c r="E58" s="25">
        <f t="shared" si="1"/>
        <v>2.6371762812221551</v>
      </c>
    </row>
    <row r="59" spans="1:5" hidden="1">
      <c r="A59" s="32" t="s">
        <v>14</v>
      </c>
      <c r="B59" s="32" t="s">
        <v>101</v>
      </c>
      <c r="C59" s="33">
        <v>1106</v>
      </c>
      <c r="D59" s="32" t="s">
        <v>29</v>
      </c>
      <c r="E59" s="25">
        <f t="shared" si="1"/>
        <v>1.589491535167141</v>
      </c>
    </row>
    <row r="60" spans="1:5" hidden="1">
      <c r="A60" s="32" t="s">
        <v>299</v>
      </c>
      <c r="B60" s="32" t="s">
        <v>325</v>
      </c>
      <c r="C60" s="33">
        <v>155</v>
      </c>
      <c r="D60" s="32" t="s">
        <v>326</v>
      </c>
      <c r="E60" s="25">
        <f t="shared" si="1"/>
        <v>0.22275875944928286</v>
      </c>
    </row>
    <row r="61" spans="1:5" hidden="1">
      <c r="A61" s="32" t="s">
        <v>22</v>
      </c>
      <c r="B61" s="32" t="s">
        <v>67</v>
      </c>
      <c r="C61" s="33">
        <v>869</v>
      </c>
      <c r="D61" s="32" t="s">
        <v>59</v>
      </c>
      <c r="E61" s="25">
        <f t="shared" si="1"/>
        <v>1.2488862062027535</v>
      </c>
    </row>
    <row r="62" spans="1:5" hidden="1">
      <c r="A62" s="32" t="s">
        <v>63</v>
      </c>
      <c r="B62" s="32" t="s">
        <v>161</v>
      </c>
      <c r="C62" s="33">
        <v>160</v>
      </c>
      <c r="D62" s="32" t="s">
        <v>27</v>
      </c>
      <c r="E62" s="25">
        <f t="shared" si="1"/>
        <v>0.22994452588313069</v>
      </c>
    </row>
    <row r="63" spans="1:5" hidden="1">
      <c r="A63" s="32" t="s">
        <v>31</v>
      </c>
      <c r="B63" s="32" t="s">
        <v>102</v>
      </c>
      <c r="C63" s="33">
        <v>636</v>
      </c>
      <c r="D63" s="32" t="s">
        <v>25</v>
      </c>
      <c r="E63" s="25">
        <f t="shared" si="1"/>
        <v>0.91402949038544445</v>
      </c>
    </row>
    <row r="64" spans="1:5" hidden="1">
      <c r="A64" s="32" t="s">
        <v>17</v>
      </c>
      <c r="B64" s="32" t="s">
        <v>88</v>
      </c>
      <c r="C64" s="33">
        <v>1405</v>
      </c>
      <c r="D64" s="32" t="s">
        <v>59</v>
      </c>
      <c r="E64" s="25">
        <f t="shared" si="1"/>
        <v>2.0192003679112416</v>
      </c>
    </row>
    <row r="65" spans="1:5" hidden="1">
      <c r="A65" s="32" t="s">
        <v>11</v>
      </c>
      <c r="B65" s="32" t="s">
        <v>132</v>
      </c>
      <c r="C65" s="33">
        <v>816</v>
      </c>
      <c r="D65" s="32" t="s">
        <v>157</v>
      </c>
      <c r="E65" s="25">
        <f t="shared" si="1"/>
        <v>1.1727170820039665</v>
      </c>
    </row>
    <row r="66" spans="1:5" hidden="1">
      <c r="A66" s="32" t="s">
        <v>55</v>
      </c>
      <c r="B66" s="32" t="s">
        <v>103</v>
      </c>
      <c r="C66" s="33">
        <v>71</v>
      </c>
      <c r="D66" s="32" t="s">
        <v>29</v>
      </c>
      <c r="E66" s="25">
        <f t="shared" si="1"/>
        <v>0.10203788336063924</v>
      </c>
    </row>
    <row r="67" spans="1:5" hidden="1">
      <c r="A67" s="32" t="s">
        <v>36</v>
      </c>
      <c r="B67" s="32" t="s">
        <v>85</v>
      </c>
      <c r="C67" s="33">
        <v>635</v>
      </c>
      <c r="D67" s="32" t="s">
        <v>35</v>
      </c>
      <c r="E67" s="25">
        <f t="shared" si="1"/>
        <v>0.91259233709867493</v>
      </c>
    </row>
    <row r="68" spans="1:5" hidden="1">
      <c r="A68" s="32" t="s">
        <v>234</v>
      </c>
      <c r="B68" s="32" t="s">
        <v>327</v>
      </c>
      <c r="C68" s="33">
        <v>11</v>
      </c>
      <c r="D68" s="32" t="s">
        <v>328</v>
      </c>
      <c r="E68" s="25">
        <f t="shared" si="1"/>
        <v>1.5808686154465235E-2</v>
      </c>
    </row>
    <row r="69" spans="1:5" hidden="1">
      <c r="A69" s="32" t="s">
        <v>28</v>
      </c>
      <c r="B69" s="32" t="s">
        <v>104</v>
      </c>
      <c r="C69" s="33">
        <v>1347</v>
      </c>
      <c r="D69" s="32" t="s">
        <v>29</v>
      </c>
      <c r="E69" s="25">
        <f t="shared" si="1"/>
        <v>1.9358454772786065</v>
      </c>
    </row>
    <row r="70" spans="1:5" hidden="1">
      <c r="A70" s="32" t="s">
        <v>52</v>
      </c>
      <c r="B70" s="32" t="s">
        <v>105</v>
      </c>
      <c r="C70" s="33">
        <v>398</v>
      </c>
      <c r="D70" s="32" t="s">
        <v>27</v>
      </c>
      <c r="E70" s="25">
        <f t="shared" si="1"/>
        <v>0.5719870081342876</v>
      </c>
    </row>
    <row r="71" spans="1:5" hidden="1">
      <c r="A71" s="32" t="s">
        <v>32</v>
      </c>
      <c r="B71" s="32" t="s">
        <v>71</v>
      </c>
      <c r="C71" s="33">
        <v>1104</v>
      </c>
      <c r="D71" s="32" t="s">
        <v>25</v>
      </c>
      <c r="E71" s="25">
        <f t="shared" si="1"/>
        <v>1.586617228593602</v>
      </c>
    </row>
    <row r="72" spans="1:5" hidden="1">
      <c r="A72" s="32" t="s">
        <v>24</v>
      </c>
      <c r="B72" s="32" t="s">
        <v>106</v>
      </c>
      <c r="C72" s="33">
        <v>711</v>
      </c>
      <c r="D72" s="32" t="s">
        <v>30</v>
      </c>
      <c r="E72" s="25">
        <f t="shared" si="1"/>
        <v>1.021815986893162</v>
      </c>
    </row>
    <row r="73" spans="1:5" hidden="1">
      <c r="A73" s="32" t="s">
        <v>20</v>
      </c>
      <c r="B73" s="32" t="s">
        <v>107</v>
      </c>
      <c r="C73" s="33">
        <v>329</v>
      </c>
      <c r="D73" s="32" t="s">
        <v>25</v>
      </c>
      <c r="E73" s="25">
        <f t="shared" si="1"/>
        <v>0.47282343134718746</v>
      </c>
    </row>
    <row r="74" spans="1:5" hidden="1">
      <c r="A74" s="32" t="s">
        <v>64</v>
      </c>
      <c r="B74" s="32" t="s">
        <v>159</v>
      </c>
      <c r="C74" s="33">
        <v>42</v>
      </c>
      <c r="D74" s="32" t="s">
        <v>160</v>
      </c>
      <c r="E74" s="25">
        <f t="shared" si="1"/>
        <v>6.0360438044321806E-2</v>
      </c>
    </row>
    <row r="75" spans="1:5" hidden="1">
      <c r="A75" s="32" t="s">
        <v>2</v>
      </c>
      <c r="B75" s="32" t="s">
        <v>74</v>
      </c>
      <c r="C75" s="33">
        <v>1903</v>
      </c>
      <c r="D75" s="32" t="s">
        <v>1</v>
      </c>
      <c r="E75" s="25">
        <f t="shared" si="1"/>
        <v>2.7349027047224856</v>
      </c>
    </row>
    <row r="76" spans="1:5" hidden="1">
      <c r="A76" s="32" t="s">
        <v>47</v>
      </c>
      <c r="B76" s="32" t="s">
        <v>72</v>
      </c>
      <c r="C76" s="33">
        <v>7</v>
      </c>
      <c r="D76" s="32" t="s">
        <v>27</v>
      </c>
      <c r="E76" s="25">
        <f t="shared" si="1"/>
        <v>1.0060073007386967E-2</v>
      </c>
    </row>
    <row r="77" spans="1:5" hidden="1">
      <c r="A77" s="32" t="s">
        <v>49</v>
      </c>
      <c r="B77" s="32" t="s">
        <v>151</v>
      </c>
      <c r="C77" s="33">
        <v>2087</v>
      </c>
      <c r="D77" s="32" t="s">
        <v>152</v>
      </c>
      <c r="E77" s="25">
        <f t="shared" si="1"/>
        <v>2.999338909488086</v>
      </c>
    </row>
    <row r="78" spans="1:5" hidden="1">
      <c r="A78" s="32" t="s">
        <v>38</v>
      </c>
      <c r="B78" s="32" t="s">
        <v>108</v>
      </c>
      <c r="C78" s="33">
        <v>788</v>
      </c>
      <c r="D78" s="32" t="s">
        <v>35</v>
      </c>
      <c r="E78" s="25">
        <f t="shared" si="1"/>
        <v>1.1324767899744186</v>
      </c>
    </row>
    <row r="79" spans="1:5" hidden="1">
      <c r="A79" s="32" t="s">
        <v>33</v>
      </c>
      <c r="B79" s="32" t="s">
        <v>153</v>
      </c>
      <c r="C79" s="33">
        <v>1</v>
      </c>
      <c r="D79" s="32" t="s">
        <v>154</v>
      </c>
      <c r="E79" s="25">
        <f t="shared" si="1"/>
        <v>1.4371532867695667E-3</v>
      </c>
    </row>
    <row r="80" spans="1:5" hidden="1">
      <c r="A80" s="32" t="s">
        <v>15</v>
      </c>
      <c r="B80" s="32" t="s">
        <v>75</v>
      </c>
      <c r="C80" s="33">
        <v>684</v>
      </c>
      <c r="D80" s="32" t="s">
        <v>26</v>
      </c>
      <c r="E80" s="25">
        <f t="shared" si="1"/>
        <v>0.9830128481503837</v>
      </c>
    </row>
    <row r="81" spans="1:5" hidden="1">
      <c r="A81" s="32" t="s">
        <v>7</v>
      </c>
      <c r="B81" s="32" t="s">
        <v>109</v>
      </c>
      <c r="C81" s="33">
        <v>2950</v>
      </c>
      <c r="D81" s="32" t="s">
        <v>53</v>
      </c>
      <c r="E81" s="25">
        <f t="shared" si="1"/>
        <v>4.2396021959702219</v>
      </c>
    </row>
    <row r="82" spans="1:5" hidden="1">
      <c r="A82" s="32" t="s">
        <v>57</v>
      </c>
      <c r="B82" s="32" t="s">
        <v>77</v>
      </c>
      <c r="C82" s="33">
        <v>914</v>
      </c>
      <c r="D82" s="32" t="s">
        <v>30</v>
      </c>
      <c r="E82" s="25">
        <f t="shared" si="1"/>
        <v>1.3135581041073841</v>
      </c>
    </row>
    <row r="83" spans="1:5" hidden="1">
      <c r="A83" s="32" t="s">
        <v>12</v>
      </c>
      <c r="B83" s="32" t="s">
        <v>110</v>
      </c>
      <c r="C83" s="33">
        <v>1143</v>
      </c>
      <c r="D83" s="32" t="s">
        <v>1</v>
      </c>
      <c r="E83" s="25">
        <f t="shared" si="1"/>
        <v>1.6426662067776148</v>
      </c>
    </row>
    <row r="84" spans="1:5" hidden="1">
      <c r="A84" s="32" t="s">
        <v>6</v>
      </c>
      <c r="B84" s="32" t="s">
        <v>79</v>
      </c>
      <c r="C84" s="33">
        <v>978</v>
      </c>
      <c r="D84" s="32" t="s">
        <v>35</v>
      </c>
      <c r="E84" s="25">
        <f t="shared" si="1"/>
        <v>1.4055359144606363</v>
      </c>
    </row>
    <row r="85" spans="1:5" hidden="1">
      <c r="A85" s="32" t="s">
        <v>300</v>
      </c>
      <c r="B85" s="32" t="s">
        <v>329</v>
      </c>
      <c r="C85" s="33">
        <v>2</v>
      </c>
      <c r="D85" s="32" t="s">
        <v>330</v>
      </c>
      <c r="E85" s="25">
        <f t="shared" si="1"/>
        <v>2.8743065735391334E-3</v>
      </c>
    </row>
    <row r="86" spans="1:5" hidden="1">
      <c r="A86" s="32" t="s">
        <v>18</v>
      </c>
      <c r="B86" s="32" t="s">
        <v>80</v>
      </c>
      <c r="C86" s="33">
        <v>60</v>
      </c>
      <c r="D86" s="32" t="s">
        <v>1</v>
      </c>
      <c r="E86" s="25">
        <f t="shared" si="1"/>
        <v>8.6229197206174002E-2</v>
      </c>
    </row>
    <row r="87" spans="1:5" hidden="1">
      <c r="A87" s="32" t="s">
        <v>65</v>
      </c>
      <c r="B87" s="32" t="s">
        <v>156</v>
      </c>
      <c r="C87" s="33">
        <v>326</v>
      </c>
      <c r="D87" s="32" t="s">
        <v>155</v>
      </c>
      <c r="E87" s="25">
        <f t="shared" si="1"/>
        <v>0.46851197148687879</v>
      </c>
    </row>
    <row r="88" spans="1:5" hidden="1">
      <c r="A88" s="32" t="s">
        <v>0</v>
      </c>
      <c r="B88" s="32" t="s">
        <v>111</v>
      </c>
      <c r="C88" s="33">
        <v>17607</v>
      </c>
      <c r="D88" s="32" t="s">
        <v>27</v>
      </c>
      <c r="E88" s="25">
        <f t="shared" si="1"/>
        <v>25.303957920151767</v>
      </c>
    </row>
    <row r="89" spans="1:5" hidden="1">
      <c r="A89" s="32" t="s">
        <v>10</v>
      </c>
      <c r="B89" s="32" t="s">
        <v>112</v>
      </c>
      <c r="C89" s="33">
        <v>514</v>
      </c>
      <c r="D89" s="32" t="s">
        <v>26</v>
      </c>
      <c r="E89" s="25">
        <f t="shared" si="1"/>
        <v>0.7386967893995573</v>
      </c>
    </row>
    <row r="90" spans="1:5" hidden="1">
      <c r="A90" s="32" t="s">
        <v>46</v>
      </c>
      <c r="B90" s="32" t="s">
        <v>66</v>
      </c>
      <c r="C90" s="33">
        <v>38</v>
      </c>
      <c r="D90" s="32" t="s">
        <v>157</v>
      </c>
      <c r="E90" s="25">
        <f t="shared" si="1"/>
        <v>5.461182489724354E-2</v>
      </c>
    </row>
    <row r="91" spans="1:5" hidden="1">
      <c r="A91" s="32" t="s">
        <v>19</v>
      </c>
      <c r="B91" s="32" t="s">
        <v>113</v>
      </c>
      <c r="C91" s="33">
        <v>147</v>
      </c>
      <c r="D91" s="32" t="s">
        <v>1</v>
      </c>
      <c r="E91" s="25">
        <f t="shared" si="1"/>
        <v>0.21126153315512633</v>
      </c>
    </row>
    <row r="92" spans="1:5" hidden="1">
      <c r="A92" s="32" t="s">
        <v>301</v>
      </c>
      <c r="B92" s="32" t="s">
        <v>331</v>
      </c>
      <c r="C92" s="33">
        <v>3</v>
      </c>
      <c r="D92" s="32" t="s">
        <v>332</v>
      </c>
      <c r="E92" s="25">
        <f t="shared" si="1"/>
        <v>4.3114598603087011E-3</v>
      </c>
    </row>
    <row r="93" spans="1:5" hidden="1">
      <c r="A93" s="32" t="s">
        <v>13</v>
      </c>
      <c r="B93" s="32" t="s">
        <v>114</v>
      </c>
      <c r="C93" s="33">
        <v>2537</v>
      </c>
      <c r="D93" s="32" t="s">
        <v>95</v>
      </c>
      <c r="E93" s="25">
        <f t="shared" si="1"/>
        <v>3.6460578885343908</v>
      </c>
    </row>
    <row r="94" spans="1:5" hidden="1">
      <c r="A94" s="32" t="s">
        <v>41</v>
      </c>
      <c r="B94" s="32" t="s">
        <v>96</v>
      </c>
      <c r="C94" s="33">
        <v>28</v>
      </c>
      <c r="D94" s="32" t="s">
        <v>27</v>
      </c>
      <c r="E94" s="25">
        <f t="shared" si="1"/>
        <v>4.0240292029547868E-2</v>
      </c>
    </row>
    <row r="95" spans="1:5" hidden="1">
      <c r="A95" s="32" t="s">
        <v>39</v>
      </c>
      <c r="B95" s="32" t="s">
        <v>115</v>
      </c>
      <c r="C95" s="33">
        <v>1498</v>
      </c>
      <c r="D95" s="32" t="s">
        <v>30</v>
      </c>
      <c r="E95" s="25">
        <f t="shared" si="1"/>
        <v>2.1528556235808112</v>
      </c>
    </row>
    <row r="96" spans="1:5" hidden="1">
      <c r="A96" s="32" t="s">
        <v>8</v>
      </c>
      <c r="B96" s="32" t="s">
        <v>82</v>
      </c>
      <c r="C96" s="33">
        <v>78</v>
      </c>
      <c r="D96" s="32" t="s">
        <v>26</v>
      </c>
      <c r="E96" s="25">
        <f t="shared" si="1"/>
        <v>0.11209795636802622</v>
      </c>
    </row>
    <row r="97" spans="1:7" hidden="1">
      <c r="A97" s="32" t="s">
        <v>34</v>
      </c>
      <c r="B97" s="32" t="s">
        <v>116</v>
      </c>
      <c r="C97" s="33">
        <v>499</v>
      </c>
      <c r="D97" s="32" t="s">
        <v>35</v>
      </c>
      <c r="E97" s="25">
        <f t="shared" si="1"/>
        <v>0.71713949009801392</v>
      </c>
    </row>
    <row r="98" spans="1:7" hidden="1">
      <c r="A98" s="32" t="s">
        <v>50</v>
      </c>
      <c r="B98" s="32" t="s">
        <v>86</v>
      </c>
      <c r="C98" s="33">
        <v>807</v>
      </c>
      <c r="D98" s="32" t="s">
        <v>27</v>
      </c>
      <c r="E98" s="25">
        <f t="shared" si="1"/>
        <v>1.1597827024230405</v>
      </c>
    </row>
    <row r="99" spans="1:7" hidden="1">
      <c r="A99" s="32" t="s">
        <v>44</v>
      </c>
      <c r="B99" s="32" t="s">
        <v>89</v>
      </c>
      <c r="C99" s="33">
        <v>751</v>
      </c>
      <c r="D99" s="32" t="s">
        <v>45</v>
      </c>
      <c r="E99" s="25">
        <f t="shared" si="1"/>
        <v>1.0793021183639446</v>
      </c>
    </row>
    <row r="100" spans="1:7" hidden="1">
      <c r="A100" s="32" t="s">
        <v>51</v>
      </c>
      <c r="B100" s="32" t="s">
        <v>158</v>
      </c>
      <c r="C100" s="33">
        <v>26</v>
      </c>
      <c r="D100" s="32" t="s">
        <v>152</v>
      </c>
      <c r="E100" s="25">
        <f t="shared" si="1"/>
        <v>3.7365985456008742E-2</v>
      </c>
    </row>
    <row r="101" spans="1:7" hidden="1">
      <c r="A101" s="32" t="s">
        <v>21</v>
      </c>
      <c r="B101" s="32" t="s">
        <v>87</v>
      </c>
      <c r="C101" s="33">
        <v>174</v>
      </c>
      <c r="D101" s="32" t="s">
        <v>53</v>
      </c>
      <c r="E101" s="25">
        <f t="shared" si="1"/>
        <v>0.25006467189790466</v>
      </c>
    </row>
    <row r="102" spans="1:7" hidden="1">
      <c r="A102" s="32" t="s">
        <v>270</v>
      </c>
      <c r="B102" s="32" t="s">
        <v>333</v>
      </c>
      <c r="C102" s="33">
        <v>6</v>
      </c>
      <c r="D102" s="32" t="s">
        <v>334</v>
      </c>
      <c r="E102" s="25">
        <f t="shared" si="1"/>
        <v>8.6229197206174023E-3</v>
      </c>
    </row>
    <row r="103" spans="1:7" hidden="1">
      <c r="A103" s="32" t="s">
        <v>4</v>
      </c>
      <c r="B103" s="32" t="s">
        <v>117</v>
      </c>
      <c r="C103" s="33">
        <v>686</v>
      </c>
      <c r="D103" s="32" t="s">
        <v>1</v>
      </c>
      <c r="E103" s="25">
        <f t="shared" si="1"/>
        <v>0.98588715472392274</v>
      </c>
    </row>
    <row r="104" spans="1:7" hidden="1">
      <c r="A104" s="32" t="s">
        <v>302</v>
      </c>
      <c r="B104" s="32" t="s">
        <v>335</v>
      </c>
      <c r="C104" s="33">
        <v>1</v>
      </c>
      <c r="D104" s="34" t="s">
        <v>336</v>
      </c>
      <c r="E104" s="25">
        <f t="shared" si="1"/>
        <v>1.4371532867695667E-3</v>
      </c>
    </row>
    <row r="105" spans="1:7" hidden="1">
      <c r="A105" s="35"/>
      <c r="B105" s="35"/>
      <c r="C105" s="35"/>
      <c r="D105" s="35"/>
    </row>
    <row r="106" spans="1:7" ht="18.75" hidden="1">
      <c r="C106" s="20">
        <f>SUM(C52:C104)</f>
        <v>69582</v>
      </c>
    </row>
    <row r="107" spans="1:7" hidden="1"/>
    <row r="108" spans="1:7" ht="15.75" hidden="1" thickBot="1"/>
    <row r="109" spans="1:7" ht="36" customHeight="1" thickBot="1">
      <c r="A109" s="110" t="s">
        <v>670</v>
      </c>
      <c r="B109" s="111"/>
      <c r="C109" s="111"/>
      <c r="D109" s="111"/>
      <c r="E109" s="111"/>
      <c r="F109" s="111"/>
      <c r="G109" s="111"/>
    </row>
    <row r="110" spans="1:7" ht="39.75" customHeight="1" thickBot="1">
      <c r="A110" s="63" t="s">
        <v>145</v>
      </c>
      <c r="B110" s="64" t="s">
        <v>146</v>
      </c>
      <c r="C110" s="46" t="s">
        <v>363</v>
      </c>
      <c r="D110" s="46" t="s">
        <v>364</v>
      </c>
      <c r="E110" s="56" t="s">
        <v>365</v>
      </c>
      <c r="F110" s="56" t="s">
        <v>366</v>
      </c>
      <c r="G110" s="45" t="s">
        <v>367</v>
      </c>
    </row>
    <row r="111" spans="1:7">
      <c r="A111" s="54" t="s">
        <v>584</v>
      </c>
      <c r="B111" s="54" t="s">
        <v>397</v>
      </c>
      <c r="C111" s="13">
        <f>C3</f>
        <v>25</v>
      </c>
      <c r="D111" s="13">
        <f>C52</f>
        <v>456</v>
      </c>
      <c r="E111" s="25">
        <f>C111/$C$165*100</f>
        <v>3.8616598958896492E-2</v>
      </c>
      <c r="F111" s="25">
        <f>D111/$D$165*100</f>
        <v>0.6553418987669225</v>
      </c>
      <c r="G111" s="25">
        <f>(D111-C111)/C111*100</f>
        <v>1723.9999999999998</v>
      </c>
    </row>
    <row r="112" spans="1:7">
      <c r="A112" s="54" t="s">
        <v>585</v>
      </c>
      <c r="B112" s="54" t="s">
        <v>396</v>
      </c>
      <c r="C112" s="1" t="s">
        <v>410</v>
      </c>
      <c r="D112" s="13">
        <f t="shared" ref="D112:D163" si="2">C53</f>
        <v>25</v>
      </c>
      <c r="E112" s="25" t="s">
        <v>410</v>
      </c>
      <c r="F112" s="25">
        <f t="shared" ref="F112:F163" si="3">D112/$D$165*100</f>
        <v>3.5928832169239172E-2</v>
      </c>
      <c r="G112" s="25" t="s">
        <v>410</v>
      </c>
    </row>
    <row r="113" spans="1:7">
      <c r="A113" s="54" t="s">
        <v>586</v>
      </c>
      <c r="B113" s="54" t="s">
        <v>587</v>
      </c>
      <c r="C113" s="1" t="s">
        <v>410</v>
      </c>
      <c r="D113" s="13">
        <f t="shared" si="2"/>
        <v>2</v>
      </c>
      <c r="E113" s="25" t="s">
        <v>410</v>
      </c>
      <c r="F113" s="25">
        <f t="shared" si="3"/>
        <v>2.8743065735391334E-3</v>
      </c>
      <c r="G113" s="25" t="s">
        <v>410</v>
      </c>
    </row>
    <row r="114" spans="1:7">
      <c r="A114" s="54" t="s">
        <v>411</v>
      </c>
      <c r="B114" s="54" t="s">
        <v>390</v>
      </c>
      <c r="C114" s="13">
        <f>C4</f>
        <v>617</v>
      </c>
      <c r="D114" s="13">
        <f t="shared" si="2"/>
        <v>621</v>
      </c>
      <c r="E114" s="25">
        <f t="shared" ref="E114:E162" si="4">C114/$C$165*100</f>
        <v>0.95305766230556543</v>
      </c>
      <c r="F114" s="25">
        <f t="shared" si="3"/>
        <v>0.89247219108390097</v>
      </c>
      <c r="G114" s="25">
        <f t="shared" ref="G114:G165" si="5">(D114-C114)/C114*100</f>
        <v>0.64829821717990277</v>
      </c>
    </row>
    <row r="115" spans="1:7">
      <c r="A115" s="54" t="s">
        <v>413</v>
      </c>
      <c r="B115" s="54" t="s">
        <v>447</v>
      </c>
      <c r="C115" s="13">
        <f>C5</f>
        <v>18354</v>
      </c>
      <c r="D115" s="13">
        <f t="shared" si="2"/>
        <v>19143</v>
      </c>
      <c r="E115" s="25">
        <f t="shared" si="4"/>
        <v>28.35076229166345</v>
      </c>
      <c r="F115" s="25">
        <f t="shared" si="3"/>
        <v>27.511425368629816</v>
      </c>
      <c r="G115" s="25">
        <f t="shared" si="5"/>
        <v>4.2987904543968618</v>
      </c>
    </row>
    <row r="116" spans="1:7">
      <c r="A116" s="54" t="s">
        <v>588</v>
      </c>
      <c r="B116" s="54" t="s">
        <v>589</v>
      </c>
      <c r="C116" s="1" t="s">
        <v>410</v>
      </c>
      <c r="D116" s="13">
        <f t="shared" si="2"/>
        <v>462</v>
      </c>
      <c r="E116" s="25" t="s">
        <v>410</v>
      </c>
      <c r="F116" s="25">
        <f t="shared" si="3"/>
        <v>0.66396481848753985</v>
      </c>
      <c r="G116" s="25" t="s">
        <v>410</v>
      </c>
    </row>
    <row r="117" spans="1:7">
      <c r="A117" s="54" t="s">
        <v>590</v>
      </c>
      <c r="B117" s="54" t="s">
        <v>415</v>
      </c>
      <c r="C117" s="13">
        <f>C6</f>
        <v>1883</v>
      </c>
      <c r="D117" s="13">
        <f t="shared" si="2"/>
        <v>1835</v>
      </c>
      <c r="E117" s="25">
        <f t="shared" si="4"/>
        <v>2.9086022335840838</v>
      </c>
      <c r="F117" s="25">
        <f t="shared" si="3"/>
        <v>2.6371762812221551</v>
      </c>
      <c r="G117" s="25">
        <f t="shared" si="5"/>
        <v>-2.5491237387148167</v>
      </c>
    </row>
    <row r="118" spans="1:7">
      <c r="A118" s="54" t="s">
        <v>591</v>
      </c>
      <c r="B118" s="54" t="s">
        <v>373</v>
      </c>
      <c r="C118" s="13">
        <f>C7</f>
        <v>1120</v>
      </c>
      <c r="D118" s="13">
        <f t="shared" si="2"/>
        <v>1106</v>
      </c>
      <c r="E118" s="25">
        <f t="shared" si="4"/>
        <v>1.7300236333585628</v>
      </c>
      <c r="F118" s="25">
        <f t="shared" si="3"/>
        <v>1.589491535167141</v>
      </c>
      <c r="G118" s="25">
        <f t="shared" si="5"/>
        <v>-1.25</v>
      </c>
    </row>
    <row r="119" spans="1:7">
      <c r="A119" s="54" t="s">
        <v>592</v>
      </c>
      <c r="B119" s="54" t="s">
        <v>593</v>
      </c>
      <c r="C119" s="1" t="s">
        <v>410</v>
      </c>
      <c r="D119" s="13">
        <f t="shared" si="2"/>
        <v>155</v>
      </c>
      <c r="E119" s="25" t="s">
        <v>410</v>
      </c>
      <c r="F119" s="25">
        <f t="shared" si="3"/>
        <v>0.22275875944928286</v>
      </c>
      <c r="G119" s="25" t="s">
        <v>410</v>
      </c>
    </row>
    <row r="120" spans="1:7">
      <c r="A120" s="54" t="s">
        <v>594</v>
      </c>
      <c r="B120" s="54" t="s">
        <v>402</v>
      </c>
      <c r="C120" s="13">
        <f t="shared" ref="C120:C126" si="6">C8</f>
        <v>870</v>
      </c>
      <c r="D120" s="13">
        <f t="shared" si="2"/>
        <v>869</v>
      </c>
      <c r="E120" s="25">
        <f t="shared" si="4"/>
        <v>1.3438576437695979</v>
      </c>
      <c r="F120" s="25">
        <f t="shared" si="3"/>
        <v>1.2488862062027535</v>
      </c>
      <c r="G120" s="25">
        <f t="shared" si="5"/>
        <v>-0.11494252873563218</v>
      </c>
    </row>
    <row r="121" spans="1:7">
      <c r="A121" s="54" t="s">
        <v>595</v>
      </c>
      <c r="B121" s="54" t="s">
        <v>459</v>
      </c>
      <c r="C121" s="13">
        <f t="shared" si="6"/>
        <v>166</v>
      </c>
      <c r="D121" s="13">
        <f t="shared" si="2"/>
        <v>160</v>
      </c>
      <c r="E121" s="25">
        <f t="shared" si="4"/>
        <v>0.25641421708707268</v>
      </c>
      <c r="F121" s="25">
        <f t="shared" si="3"/>
        <v>0.22994452588313069</v>
      </c>
      <c r="G121" s="25">
        <f t="shared" si="5"/>
        <v>-3.6144578313253009</v>
      </c>
    </row>
    <row r="122" spans="1:7">
      <c r="A122" s="54" t="s">
        <v>596</v>
      </c>
      <c r="B122" s="54" t="s">
        <v>597</v>
      </c>
      <c r="C122" s="13">
        <f t="shared" si="6"/>
        <v>670</v>
      </c>
      <c r="D122" s="13">
        <f t="shared" si="2"/>
        <v>636</v>
      </c>
      <c r="E122" s="25">
        <f t="shared" si="4"/>
        <v>1.034924852098426</v>
      </c>
      <c r="F122" s="25">
        <f t="shared" si="3"/>
        <v>0.91402949038544445</v>
      </c>
      <c r="G122" s="25">
        <f t="shared" si="5"/>
        <v>-5.0746268656716413</v>
      </c>
    </row>
    <row r="123" spans="1:7">
      <c r="A123" s="54" t="s">
        <v>598</v>
      </c>
      <c r="B123" s="54" t="s">
        <v>385</v>
      </c>
      <c r="C123" s="13">
        <f t="shared" si="6"/>
        <v>1391</v>
      </c>
      <c r="D123" s="13">
        <f t="shared" si="2"/>
        <v>1405</v>
      </c>
      <c r="E123" s="25">
        <f t="shared" si="4"/>
        <v>2.1486275660730008</v>
      </c>
      <c r="F123" s="25">
        <f t="shared" si="3"/>
        <v>2.0192003679112416</v>
      </c>
      <c r="G123" s="25">
        <f t="shared" si="5"/>
        <v>1.0064701653486701</v>
      </c>
    </row>
    <row r="124" spans="1:7">
      <c r="A124" s="54" t="s">
        <v>418</v>
      </c>
      <c r="B124" s="54" t="s">
        <v>379</v>
      </c>
      <c r="C124" s="13">
        <f t="shared" si="6"/>
        <v>819</v>
      </c>
      <c r="D124" s="13">
        <f t="shared" si="2"/>
        <v>816</v>
      </c>
      <c r="E124" s="25">
        <f t="shared" si="4"/>
        <v>1.2650797818934492</v>
      </c>
      <c r="F124" s="25">
        <f t="shared" si="3"/>
        <v>1.1727170820039665</v>
      </c>
      <c r="G124" s="25">
        <f t="shared" si="5"/>
        <v>-0.36630036630036628</v>
      </c>
    </row>
    <row r="125" spans="1:7">
      <c r="A125" s="54" t="s">
        <v>465</v>
      </c>
      <c r="B125" s="54" t="s">
        <v>406</v>
      </c>
      <c r="C125" s="13">
        <f t="shared" si="6"/>
        <v>72</v>
      </c>
      <c r="D125" s="13">
        <f t="shared" si="2"/>
        <v>71</v>
      </c>
      <c r="E125" s="25">
        <f t="shared" si="4"/>
        <v>0.11121580500162191</v>
      </c>
      <c r="F125" s="25">
        <f t="shared" si="3"/>
        <v>0.10203788336063924</v>
      </c>
      <c r="G125" s="25">
        <f t="shared" si="5"/>
        <v>-1.3888888888888888</v>
      </c>
    </row>
    <row r="126" spans="1:7">
      <c r="A126" s="54" t="s">
        <v>599</v>
      </c>
      <c r="B126" s="54" t="s">
        <v>467</v>
      </c>
      <c r="C126" s="13">
        <f t="shared" si="6"/>
        <v>669</v>
      </c>
      <c r="D126" s="13">
        <f t="shared" si="2"/>
        <v>635</v>
      </c>
      <c r="E126" s="25">
        <f t="shared" si="4"/>
        <v>1.0333801881400702</v>
      </c>
      <c r="F126" s="25">
        <f t="shared" si="3"/>
        <v>0.91259233709867493</v>
      </c>
      <c r="G126" s="25">
        <f t="shared" si="5"/>
        <v>-5.0822122571001493</v>
      </c>
    </row>
    <row r="127" spans="1:7">
      <c r="A127" s="54" t="s">
        <v>541</v>
      </c>
      <c r="B127" s="54" t="s">
        <v>600</v>
      </c>
      <c r="C127" s="1" t="s">
        <v>410</v>
      </c>
      <c r="D127" s="13">
        <f t="shared" si="2"/>
        <v>11</v>
      </c>
      <c r="E127" s="25" t="s">
        <v>410</v>
      </c>
      <c r="F127" s="25">
        <f t="shared" si="3"/>
        <v>1.5808686154465235E-2</v>
      </c>
      <c r="G127" s="25" t="s">
        <v>410</v>
      </c>
    </row>
    <row r="128" spans="1:7">
      <c r="A128" s="54" t="s">
        <v>419</v>
      </c>
      <c r="B128" s="54" t="s">
        <v>514</v>
      </c>
      <c r="C128" s="13">
        <f t="shared" ref="C128:C143" si="7">C15</f>
        <v>1169</v>
      </c>
      <c r="D128" s="13">
        <f t="shared" si="2"/>
        <v>1347</v>
      </c>
      <c r="E128" s="25">
        <f t="shared" si="4"/>
        <v>1.8057121673180001</v>
      </c>
      <c r="F128" s="25">
        <f t="shared" si="3"/>
        <v>1.9358454772786065</v>
      </c>
      <c r="G128" s="25">
        <f t="shared" si="5"/>
        <v>15.226689478186483</v>
      </c>
    </row>
    <row r="129" spans="1:7">
      <c r="A129" s="54" t="s">
        <v>601</v>
      </c>
      <c r="B129" s="54" t="s">
        <v>545</v>
      </c>
      <c r="C129" s="13">
        <f t="shared" si="7"/>
        <v>408</v>
      </c>
      <c r="D129" s="13">
        <f t="shared" si="2"/>
        <v>398</v>
      </c>
      <c r="E129" s="25">
        <f t="shared" si="4"/>
        <v>0.63022289500919082</v>
      </c>
      <c r="F129" s="25">
        <f t="shared" si="3"/>
        <v>0.5719870081342876</v>
      </c>
      <c r="G129" s="25">
        <f t="shared" si="5"/>
        <v>-2.4509803921568629</v>
      </c>
    </row>
    <row r="130" spans="1:7">
      <c r="A130" s="54" t="s">
        <v>602</v>
      </c>
      <c r="B130" s="54" t="s">
        <v>437</v>
      </c>
      <c r="C130" s="13">
        <f t="shared" si="7"/>
        <v>1139</v>
      </c>
      <c r="D130" s="13">
        <f t="shared" si="2"/>
        <v>1104</v>
      </c>
      <c r="E130" s="25">
        <f t="shared" si="4"/>
        <v>1.759372248567324</v>
      </c>
      <c r="F130" s="25">
        <f t="shared" si="3"/>
        <v>1.586617228593602</v>
      </c>
      <c r="G130" s="25">
        <f t="shared" si="5"/>
        <v>-3.0728709394205445</v>
      </c>
    </row>
    <row r="131" spans="1:7">
      <c r="A131" s="54" t="s">
        <v>421</v>
      </c>
      <c r="B131" s="54" t="s">
        <v>517</v>
      </c>
      <c r="C131" s="13">
        <f t="shared" si="7"/>
        <v>671</v>
      </c>
      <c r="D131" s="13">
        <f t="shared" si="2"/>
        <v>711</v>
      </c>
      <c r="E131" s="25">
        <f t="shared" si="4"/>
        <v>1.0364695160567818</v>
      </c>
      <c r="F131" s="25">
        <f t="shared" si="3"/>
        <v>1.021815986893162</v>
      </c>
      <c r="G131" s="25">
        <f t="shared" si="5"/>
        <v>5.9612518628912072</v>
      </c>
    </row>
    <row r="132" spans="1:7">
      <c r="A132" s="54" t="s">
        <v>603</v>
      </c>
      <c r="B132" s="54" t="s">
        <v>471</v>
      </c>
      <c r="C132" s="13">
        <f t="shared" si="7"/>
        <v>341</v>
      </c>
      <c r="D132" s="13">
        <f t="shared" si="2"/>
        <v>329</v>
      </c>
      <c r="E132" s="25">
        <f t="shared" si="4"/>
        <v>0.52673040979934815</v>
      </c>
      <c r="F132" s="25">
        <f t="shared" si="3"/>
        <v>0.47282343134718746</v>
      </c>
      <c r="G132" s="25">
        <f t="shared" si="5"/>
        <v>-3.519061583577713</v>
      </c>
    </row>
    <row r="133" spans="1:7">
      <c r="A133" s="54" t="s">
        <v>604</v>
      </c>
      <c r="B133" s="54" t="s">
        <v>605</v>
      </c>
      <c r="C133" s="13">
        <f t="shared" si="7"/>
        <v>42</v>
      </c>
      <c r="D133" s="13">
        <f t="shared" si="2"/>
        <v>42</v>
      </c>
      <c r="E133" s="25">
        <f t="shared" si="4"/>
        <v>6.4875886250946105E-2</v>
      </c>
      <c r="F133" s="25">
        <f t="shared" si="3"/>
        <v>6.0360438044321806E-2</v>
      </c>
      <c r="G133" s="25">
        <f t="shared" si="5"/>
        <v>0</v>
      </c>
    </row>
    <row r="134" spans="1:7">
      <c r="A134" s="54" t="s">
        <v>436</v>
      </c>
      <c r="B134" s="54" t="s">
        <v>396</v>
      </c>
      <c r="C134" s="13">
        <f t="shared" si="7"/>
        <v>1905</v>
      </c>
      <c r="D134" s="13">
        <f t="shared" si="2"/>
        <v>1903</v>
      </c>
      <c r="E134" s="25">
        <f t="shared" si="4"/>
        <v>2.9425848406679127</v>
      </c>
      <c r="F134" s="25">
        <f t="shared" si="3"/>
        <v>2.7349027047224856</v>
      </c>
      <c r="G134" s="25">
        <f t="shared" si="5"/>
        <v>-0.10498687664041995</v>
      </c>
    </row>
    <row r="135" spans="1:7">
      <c r="A135" s="54" t="s">
        <v>606</v>
      </c>
      <c r="B135" s="54" t="s">
        <v>394</v>
      </c>
      <c r="C135" s="13">
        <f t="shared" si="7"/>
        <v>7</v>
      </c>
      <c r="D135" s="13">
        <f t="shared" si="2"/>
        <v>7</v>
      </c>
      <c r="E135" s="25">
        <f t="shared" si="4"/>
        <v>1.0812647708491017E-2</v>
      </c>
      <c r="F135" s="25">
        <f t="shared" si="3"/>
        <v>1.0060073007386967E-2</v>
      </c>
      <c r="G135" s="25">
        <f t="shared" si="5"/>
        <v>0</v>
      </c>
    </row>
    <row r="136" spans="1:7">
      <c r="A136" s="54" t="s">
        <v>607</v>
      </c>
      <c r="B136" s="54" t="s">
        <v>477</v>
      </c>
      <c r="C136" s="13">
        <f t="shared" si="7"/>
        <v>2202</v>
      </c>
      <c r="D136" s="13">
        <f t="shared" si="2"/>
        <v>2087</v>
      </c>
      <c r="E136" s="25">
        <f t="shared" si="4"/>
        <v>3.4013500362996032</v>
      </c>
      <c r="F136" s="25">
        <f t="shared" si="3"/>
        <v>2.999338909488086</v>
      </c>
      <c r="G136" s="25">
        <f t="shared" si="5"/>
        <v>-5.2225249772933697</v>
      </c>
    </row>
    <row r="137" spans="1:7">
      <c r="A137" s="54" t="s">
        <v>608</v>
      </c>
      <c r="B137" s="54" t="s">
        <v>479</v>
      </c>
      <c r="C137" s="13">
        <f t="shared" si="7"/>
        <v>773</v>
      </c>
      <c r="D137" s="13">
        <f t="shared" si="2"/>
        <v>788</v>
      </c>
      <c r="E137" s="25">
        <f t="shared" si="4"/>
        <v>1.1940252398090796</v>
      </c>
      <c r="F137" s="25">
        <f t="shared" si="3"/>
        <v>1.1324767899744186</v>
      </c>
      <c r="G137" s="25">
        <f t="shared" si="5"/>
        <v>1.9404915912031047</v>
      </c>
    </row>
    <row r="138" spans="1:7">
      <c r="A138" s="54" t="s">
        <v>519</v>
      </c>
      <c r="B138" s="54" t="s">
        <v>483</v>
      </c>
      <c r="C138" s="13">
        <f t="shared" si="7"/>
        <v>1</v>
      </c>
      <c r="D138" s="13">
        <f t="shared" si="2"/>
        <v>1</v>
      </c>
      <c r="E138" s="25">
        <f t="shared" si="4"/>
        <v>1.5446639583558597E-3</v>
      </c>
      <c r="F138" s="25">
        <f t="shared" si="3"/>
        <v>1.4371532867695667E-3</v>
      </c>
      <c r="G138" s="25">
        <f t="shared" si="5"/>
        <v>0</v>
      </c>
    </row>
    <row r="139" spans="1:7">
      <c r="A139" s="54" t="s">
        <v>609</v>
      </c>
      <c r="B139" s="54" t="s">
        <v>380</v>
      </c>
      <c r="C139" s="13">
        <f t="shared" si="7"/>
        <v>694</v>
      </c>
      <c r="D139" s="13">
        <f t="shared" si="2"/>
        <v>684</v>
      </c>
      <c r="E139" s="25">
        <f t="shared" si="4"/>
        <v>1.0719967870989666</v>
      </c>
      <c r="F139" s="25">
        <f t="shared" si="3"/>
        <v>0.9830128481503837</v>
      </c>
      <c r="G139" s="25">
        <f t="shared" si="5"/>
        <v>-1.4409221902017291</v>
      </c>
    </row>
    <row r="140" spans="1:7">
      <c r="A140" s="54" t="s">
        <v>423</v>
      </c>
      <c r="B140" s="54" t="s">
        <v>487</v>
      </c>
      <c r="C140" s="13">
        <f t="shared" si="7"/>
        <v>2950</v>
      </c>
      <c r="D140" s="13">
        <f t="shared" si="2"/>
        <v>2950</v>
      </c>
      <c r="E140" s="25">
        <f t="shared" si="4"/>
        <v>4.5567586771497854</v>
      </c>
      <c r="F140" s="25">
        <f t="shared" si="3"/>
        <v>4.2396021959702219</v>
      </c>
      <c r="G140" s="25">
        <f t="shared" si="5"/>
        <v>0</v>
      </c>
    </row>
    <row r="141" spans="1:7">
      <c r="A141" s="54" t="s">
        <v>610</v>
      </c>
      <c r="B141" s="54" t="s">
        <v>382</v>
      </c>
      <c r="C141" s="13">
        <f t="shared" si="7"/>
        <v>931</v>
      </c>
      <c r="D141" s="13">
        <f t="shared" si="2"/>
        <v>914</v>
      </c>
      <c r="E141" s="25">
        <f t="shared" si="4"/>
        <v>1.4380821452293053</v>
      </c>
      <c r="F141" s="25">
        <f t="shared" si="3"/>
        <v>1.3135581041073841</v>
      </c>
      <c r="G141" s="25">
        <f t="shared" si="5"/>
        <v>-1.8259935553168638</v>
      </c>
    </row>
    <row r="142" spans="1:7">
      <c r="A142" s="54" t="s">
        <v>438</v>
      </c>
      <c r="B142" s="54" t="s">
        <v>611</v>
      </c>
      <c r="C142" s="13">
        <f t="shared" si="7"/>
        <v>1150</v>
      </c>
      <c r="D142" s="13">
        <f t="shared" si="2"/>
        <v>1143</v>
      </c>
      <c r="E142" s="25">
        <f t="shared" si="4"/>
        <v>1.7763635521092387</v>
      </c>
      <c r="F142" s="25">
        <f t="shared" si="3"/>
        <v>1.6426662067776148</v>
      </c>
      <c r="G142" s="25">
        <f t="shared" si="5"/>
        <v>-0.60869565217391308</v>
      </c>
    </row>
    <row r="143" spans="1:7">
      <c r="A143" s="54" t="s">
        <v>612</v>
      </c>
      <c r="B143" s="54" t="s">
        <v>377</v>
      </c>
      <c r="C143" s="13">
        <f t="shared" si="7"/>
        <v>1008</v>
      </c>
      <c r="D143" s="13">
        <f t="shared" si="2"/>
        <v>978</v>
      </c>
      <c r="E143" s="25">
        <f t="shared" si="4"/>
        <v>1.5570212700227066</v>
      </c>
      <c r="F143" s="25">
        <f t="shared" si="3"/>
        <v>1.4055359144606363</v>
      </c>
      <c r="G143" s="25">
        <f t="shared" si="5"/>
        <v>-2.9761904761904758</v>
      </c>
    </row>
    <row r="144" spans="1:7">
      <c r="A144" s="54" t="s">
        <v>613</v>
      </c>
      <c r="B144" s="54" t="s">
        <v>614</v>
      </c>
      <c r="C144" s="1" t="s">
        <v>410</v>
      </c>
      <c r="D144" s="13">
        <f t="shared" si="2"/>
        <v>2</v>
      </c>
      <c r="E144" s="25" t="s">
        <v>410</v>
      </c>
      <c r="F144" s="25">
        <f t="shared" si="3"/>
        <v>2.8743065735391334E-3</v>
      </c>
      <c r="G144" s="25" t="s">
        <v>410</v>
      </c>
    </row>
    <row r="145" spans="1:7">
      <c r="A145" s="54" t="s">
        <v>615</v>
      </c>
      <c r="B145" s="54" t="s">
        <v>387</v>
      </c>
      <c r="C145" s="13">
        <f t="shared" ref="C145:C150" si="8">C31</f>
        <v>65</v>
      </c>
      <c r="D145" s="13">
        <f t="shared" si="2"/>
        <v>60</v>
      </c>
      <c r="E145" s="25">
        <f t="shared" si="4"/>
        <v>0.10040315729313087</v>
      </c>
      <c r="F145" s="25">
        <f t="shared" si="3"/>
        <v>8.6229197206174002E-2</v>
      </c>
      <c r="G145" s="25">
        <f t="shared" si="5"/>
        <v>-7.6923076923076925</v>
      </c>
    </row>
    <row r="146" spans="1:7">
      <c r="A146" s="54" t="s">
        <v>616</v>
      </c>
      <c r="B146" s="54" t="s">
        <v>140</v>
      </c>
      <c r="C146" s="13">
        <f t="shared" si="8"/>
        <v>359</v>
      </c>
      <c r="D146" s="13">
        <f t="shared" si="2"/>
        <v>326</v>
      </c>
      <c r="E146" s="25">
        <f t="shared" si="4"/>
        <v>0.55453436104975362</v>
      </c>
      <c r="F146" s="25">
        <f t="shared" si="3"/>
        <v>0.46851197148687879</v>
      </c>
      <c r="G146" s="25">
        <f t="shared" si="5"/>
        <v>-9.1922005571030638</v>
      </c>
    </row>
    <row r="147" spans="1:7">
      <c r="A147" s="54" t="s">
        <v>409</v>
      </c>
      <c r="B147" s="54" t="s">
        <v>617</v>
      </c>
      <c r="C147" s="13">
        <f t="shared" si="8"/>
        <v>14939</v>
      </c>
      <c r="D147" s="13">
        <f t="shared" si="2"/>
        <v>17607</v>
      </c>
      <c r="E147" s="25">
        <f t="shared" si="4"/>
        <v>23.075734873878186</v>
      </c>
      <c r="F147" s="25">
        <f t="shared" si="3"/>
        <v>25.303957920151767</v>
      </c>
      <c r="G147" s="25">
        <f t="shared" si="5"/>
        <v>17.859294464154228</v>
      </c>
    </row>
    <row r="148" spans="1:7">
      <c r="A148" s="54" t="s">
        <v>618</v>
      </c>
      <c r="B148" s="54" t="s">
        <v>493</v>
      </c>
      <c r="C148" s="13">
        <f t="shared" si="8"/>
        <v>471</v>
      </c>
      <c r="D148" s="13">
        <f t="shared" si="2"/>
        <v>514</v>
      </c>
      <c r="E148" s="25">
        <f t="shared" si="4"/>
        <v>0.7275367243856099</v>
      </c>
      <c r="F148" s="25">
        <f t="shared" si="3"/>
        <v>0.7386967893995573</v>
      </c>
      <c r="G148" s="25">
        <f t="shared" si="5"/>
        <v>9.1295116772823768</v>
      </c>
    </row>
    <row r="149" spans="1:7">
      <c r="A149" s="54" t="s">
        <v>619</v>
      </c>
      <c r="B149" s="54" t="s">
        <v>398</v>
      </c>
      <c r="C149" s="13">
        <f t="shared" si="8"/>
        <v>37</v>
      </c>
      <c r="D149" s="13">
        <f t="shared" si="2"/>
        <v>38</v>
      </c>
      <c r="E149" s="25">
        <f t="shared" si="4"/>
        <v>5.7152566459166811E-2</v>
      </c>
      <c r="F149" s="25">
        <f t="shared" si="3"/>
        <v>5.461182489724354E-2</v>
      </c>
      <c r="G149" s="25">
        <f t="shared" si="5"/>
        <v>2.7027027027027026</v>
      </c>
    </row>
    <row r="150" spans="1:7">
      <c r="A150" s="54" t="s">
        <v>426</v>
      </c>
      <c r="B150" s="54" t="s">
        <v>559</v>
      </c>
      <c r="C150" s="13">
        <f t="shared" si="8"/>
        <v>146</v>
      </c>
      <c r="D150" s="13">
        <f t="shared" si="2"/>
        <v>147</v>
      </c>
      <c r="E150" s="25">
        <f t="shared" si="4"/>
        <v>0.22552093791995553</v>
      </c>
      <c r="F150" s="25">
        <f t="shared" si="3"/>
        <v>0.21126153315512633</v>
      </c>
      <c r="G150" s="25">
        <f t="shared" si="5"/>
        <v>0.68493150684931503</v>
      </c>
    </row>
    <row r="151" spans="1:7">
      <c r="A151" s="54" t="s">
        <v>620</v>
      </c>
      <c r="B151" s="54" t="s">
        <v>621</v>
      </c>
      <c r="C151" s="1" t="s">
        <v>410</v>
      </c>
      <c r="D151" s="13">
        <f t="shared" si="2"/>
        <v>3</v>
      </c>
      <c r="E151" s="25" t="s">
        <v>410</v>
      </c>
      <c r="F151" s="25">
        <f t="shared" si="3"/>
        <v>4.3114598603087011E-3</v>
      </c>
      <c r="G151" s="25" t="s">
        <v>410</v>
      </c>
    </row>
    <row r="152" spans="1:7">
      <c r="A152" s="54" t="s">
        <v>428</v>
      </c>
      <c r="B152" s="54" t="s">
        <v>561</v>
      </c>
      <c r="C152" s="13">
        <f t="shared" ref="C152:C160" si="9">C37</f>
        <v>2158</v>
      </c>
      <c r="D152" s="13">
        <f t="shared" si="2"/>
        <v>2537</v>
      </c>
      <c r="E152" s="25">
        <f t="shared" si="4"/>
        <v>3.3333848221319453</v>
      </c>
      <c r="F152" s="25">
        <f t="shared" si="3"/>
        <v>3.6460578885343908</v>
      </c>
      <c r="G152" s="25">
        <f t="shared" si="5"/>
        <v>17.562557924003709</v>
      </c>
    </row>
    <row r="153" spans="1:7">
      <c r="A153" s="54" t="s">
        <v>430</v>
      </c>
      <c r="B153" s="54" t="s">
        <v>431</v>
      </c>
      <c r="C153" s="13">
        <f t="shared" si="9"/>
        <v>24</v>
      </c>
      <c r="D153" s="13">
        <f t="shared" si="2"/>
        <v>28</v>
      </c>
      <c r="E153" s="25">
        <f t="shared" si="4"/>
        <v>3.707193500054063E-2</v>
      </c>
      <c r="F153" s="25">
        <f t="shared" si="3"/>
        <v>4.0240292029547868E-2</v>
      </c>
      <c r="G153" s="25">
        <f t="shared" si="5"/>
        <v>16.666666666666664</v>
      </c>
    </row>
    <row r="154" spans="1:7">
      <c r="A154" s="54" t="s">
        <v>521</v>
      </c>
      <c r="B154" s="54" t="s">
        <v>498</v>
      </c>
      <c r="C154" s="13">
        <f t="shared" si="9"/>
        <v>1494</v>
      </c>
      <c r="D154" s="13">
        <f t="shared" si="2"/>
        <v>1498</v>
      </c>
      <c r="E154" s="25">
        <f t="shared" si="4"/>
        <v>2.3077279537836546</v>
      </c>
      <c r="F154" s="25">
        <f t="shared" si="3"/>
        <v>2.1528556235808112</v>
      </c>
      <c r="G154" s="25">
        <f t="shared" si="5"/>
        <v>0.2677376171352075</v>
      </c>
    </row>
    <row r="155" spans="1:7">
      <c r="A155" s="54" t="s">
        <v>622</v>
      </c>
      <c r="B155" s="54" t="s">
        <v>500</v>
      </c>
      <c r="C155" s="13">
        <f t="shared" si="9"/>
        <v>76</v>
      </c>
      <c r="D155" s="13">
        <f t="shared" si="2"/>
        <v>78</v>
      </c>
      <c r="E155" s="25">
        <f t="shared" si="4"/>
        <v>0.11739446083504534</v>
      </c>
      <c r="F155" s="25">
        <f t="shared" si="3"/>
        <v>0.11209795636802622</v>
      </c>
      <c r="G155" s="25">
        <f t="shared" si="5"/>
        <v>2.6315789473684208</v>
      </c>
    </row>
    <row r="156" spans="1:7">
      <c r="A156" s="54" t="s">
        <v>623</v>
      </c>
      <c r="B156" s="54" t="s">
        <v>502</v>
      </c>
      <c r="C156" s="13">
        <f t="shared" si="9"/>
        <v>489</v>
      </c>
      <c r="D156" s="13">
        <f t="shared" si="2"/>
        <v>499</v>
      </c>
      <c r="E156" s="25">
        <f t="shared" si="4"/>
        <v>0.75534067563601537</v>
      </c>
      <c r="F156" s="25">
        <f t="shared" si="3"/>
        <v>0.71713949009801392</v>
      </c>
      <c r="G156" s="25">
        <f t="shared" si="5"/>
        <v>2.0449897750511248</v>
      </c>
    </row>
    <row r="157" spans="1:7">
      <c r="A157" s="54" t="s">
        <v>624</v>
      </c>
      <c r="B157" s="54" t="s">
        <v>378</v>
      </c>
      <c r="C157" s="13">
        <f t="shared" si="9"/>
        <v>831</v>
      </c>
      <c r="D157" s="13">
        <f t="shared" si="2"/>
        <v>807</v>
      </c>
      <c r="E157" s="25">
        <f t="shared" si="4"/>
        <v>1.2836157493937195</v>
      </c>
      <c r="F157" s="25">
        <f t="shared" si="3"/>
        <v>1.1597827024230405</v>
      </c>
      <c r="G157" s="25">
        <f t="shared" si="5"/>
        <v>-2.8880866425992782</v>
      </c>
    </row>
    <row r="158" spans="1:7">
      <c r="A158" s="54" t="s">
        <v>434</v>
      </c>
      <c r="B158" s="54" t="s">
        <v>401</v>
      </c>
      <c r="C158" s="13">
        <f t="shared" si="9"/>
        <v>710</v>
      </c>
      <c r="D158" s="13">
        <f t="shared" si="2"/>
        <v>751</v>
      </c>
      <c r="E158" s="25">
        <f t="shared" si="4"/>
        <v>1.0967114104326603</v>
      </c>
      <c r="F158" s="25">
        <f t="shared" si="3"/>
        <v>1.0793021183639446</v>
      </c>
      <c r="G158" s="25">
        <f t="shared" si="5"/>
        <v>5.774647887323944</v>
      </c>
    </row>
    <row r="159" spans="1:7">
      <c r="A159" s="54" t="s">
        <v>625</v>
      </c>
      <c r="B159" s="54" t="s">
        <v>506</v>
      </c>
      <c r="C159" s="13">
        <f t="shared" si="9"/>
        <v>29</v>
      </c>
      <c r="D159" s="13">
        <f t="shared" si="2"/>
        <v>26</v>
      </c>
      <c r="E159" s="25">
        <f t="shared" si="4"/>
        <v>4.4795254792319932E-2</v>
      </c>
      <c r="F159" s="25">
        <f t="shared" si="3"/>
        <v>3.7365985456008742E-2</v>
      </c>
      <c r="G159" s="25">
        <f t="shared" si="5"/>
        <v>-10.344827586206897</v>
      </c>
    </row>
    <row r="160" spans="1:7">
      <c r="A160" s="54" t="s">
        <v>626</v>
      </c>
      <c r="B160" s="54" t="s">
        <v>395</v>
      </c>
      <c r="C160" s="13">
        <f t="shared" si="9"/>
        <v>179</v>
      </c>
      <c r="D160" s="13">
        <f t="shared" si="2"/>
        <v>174</v>
      </c>
      <c r="E160" s="25">
        <f t="shared" si="4"/>
        <v>0.27649484854569889</v>
      </c>
      <c r="F160" s="25">
        <f t="shared" si="3"/>
        <v>0.25006467189790466</v>
      </c>
      <c r="G160" s="25">
        <f t="shared" si="5"/>
        <v>-2.7932960893854748</v>
      </c>
    </row>
    <row r="161" spans="1:7">
      <c r="A161" s="54" t="s">
        <v>570</v>
      </c>
      <c r="B161" s="54" t="s">
        <v>627</v>
      </c>
      <c r="C161" s="1" t="s">
        <v>410</v>
      </c>
      <c r="D161" s="13">
        <f t="shared" si="2"/>
        <v>6</v>
      </c>
      <c r="E161" s="25" t="s">
        <v>410</v>
      </c>
      <c r="F161" s="25">
        <f t="shared" si="3"/>
        <v>8.6229197206174023E-3</v>
      </c>
      <c r="G161" s="25" t="s">
        <v>410</v>
      </c>
    </row>
    <row r="162" spans="1:7">
      <c r="A162" s="54" t="s">
        <v>522</v>
      </c>
      <c r="B162" s="54" t="s">
        <v>509</v>
      </c>
      <c r="C162" s="13">
        <f>C46</f>
        <v>685</v>
      </c>
      <c r="D162" s="13">
        <f t="shared" si="2"/>
        <v>686</v>
      </c>
      <c r="E162" s="25">
        <f t="shared" si="4"/>
        <v>1.0580948114737638</v>
      </c>
      <c r="F162" s="25">
        <f t="shared" si="3"/>
        <v>0.98588715472392274</v>
      </c>
      <c r="G162" s="25">
        <f t="shared" si="5"/>
        <v>0.145985401459854</v>
      </c>
    </row>
    <row r="163" spans="1:7">
      <c r="A163" s="54" t="s">
        <v>628</v>
      </c>
      <c r="B163" s="54" t="s">
        <v>629</v>
      </c>
      <c r="C163" s="1" t="s">
        <v>410</v>
      </c>
      <c r="D163" s="13">
        <f t="shared" si="2"/>
        <v>1</v>
      </c>
      <c r="E163" s="25" t="s">
        <v>410</v>
      </c>
      <c r="F163" s="25">
        <f t="shared" si="3"/>
        <v>1.4371532867695667E-3</v>
      </c>
      <c r="G163" s="25" t="s">
        <v>410</v>
      </c>
    </row>
    <row r="164" spans="1:7">
      <c r="A164" s="54"/>
      <c r="B164" s="54"/>
      <c r="C164" s="1"/>
      <c r="D164" s="13"/>
      <c r="E164" s="1"/>
      <c r="F164" s="1"/>
      <c r="G164" s="25"/>
    </row>
    <row r="165" spans="1:7" ht="15.75">
      <c r="C165" s="49">
        <f>SUM(C111:C162)</f>
        <v>64739</v>
      </c>
      <c r="D165" s="49">
        <f>SUM(D111:D163)</f>
        <v>69582</v>
      </c>
      <c r="E165" s="51">
        <f>SUM(E111:E163)</f>
        <v>100</v>
      </c>
      <c r="F165" s="51">
        <f>SUM(F111:F163)</f>
        <v>100</v>
      </c>
      <c r="G165" s="51">
        <f t="shared" si="5"/>
        <v>7.4808075503174285</v>
      </c>
    </row>
    <row r="166" spans="1:7">
      <c r="E166" s="1"/>
      <c r="F166" s="1"/>
      <c r="G166" s="1"/>
    </row>
    <row r="167" spans="1:7">
      <c r="E167" s="1"/>
      <c r="F167" s="1"/>
      <c r="G167" s="1"/>
    </row>
    <row r="168" spans="1:7">
      <c r="E168" s="1"/>
      <c r="F168" s="1"/>
      <c r="G168" s="1"/>
    </row>
    <row r="169" spans="1:7">
      <c r="E169" s="1"/>
      <c r="F169" s="1"/>
      <c r="G169" s="1"/>
    </row>
    <row r="170" spans="1:7">
      <c r="E170" s="1"/>
      <c r="F170" s="1"/>
      <c r="G170" s="1"/>
    </row>
    <row r="171" spans="1:7">
      <c r="E171" s="1"/>
      <c r="F171" s="1"/>
      <c r="G171" s="1"/>
    </row>
    <row r="172" spans="1:7">
      <c r="E172" s="1"/>
      <c r="F172" s="1"/>
      <c r="G172" s="1"/>
    </row>
    <row r="173" spans="1:7">
      <c r="E173" s="1"/>
      <c r="F173" s="1"/>
      <c r="G173" s="1"/>
    </row>
    <row r="174" spans="1:7">
      <c r="E174" s="1"/>
      <c r="F174" s="1"/>
      <c r="G174" s="1"/>
    </row>
    <row r="175" spans="1:7">
      <c r="E175" s="1"/>
      <c r="F175" s="1"/>
      <c r="G175" s="1"/>
    </row>
    <row r="176" spans="1:7">
      <c r="E176" s="1"/>
      <c r="F176" s="1"/>
      <c r="G176" s="1"/>
    </row>
    <row r="177" spans="5:7">
      <c r="E177" s="1"/>
      <c r="F177" s="1"/>
      <c r="G177" s="1"/>
    </row>
    <row r="178" spans="5:7">
      <c r="E178" s="1"/>
      <c r="F178" s="1"/>
      <c r="G178" s="1"/>
    </row>
    <row r="179" spans="5:7">
      <c r="E179" s="1"/>
      <c r="F179" s="1"/>
      <c r="G179" s="1"/>
    </row>
    <row r="180" spans="5:7">
      <c r="E180" s="1"/>
      <c r="F180" s="1"/>
      <c r="G180" s="1"/>
    </row>
    <row r="181" spans="5:7">
      <c r="E181" s="1"/>
      <c r="F181" s="1"/>
      <c r="G181" s="1"/>
    </row>
    <row r="210" spans="3:3">
      <c r="C210" s="29"/>
    </row>
    <row r="211" spans="3:3">
      <c r="C211" s="29"/>
    </row>
    <row r="212" spans="3:3">
      <c r="C212" s="29"/>
    </row>
    <row r="213" spans="3:3">
      <c r="C213" s="29"/>
    </row>
    <row r="214" spans="3:3">
      <c r="C214" s="29"/>
    </row>
    <row r="215" spans="3:3">
      <c r="C215" s="29"/>
    </row>
    <row r="216" spans="3:3">
      <c r="C216" s="29"/>
    </row>
    <row r="217" spans="3:3">
      <c r="C217" s="29"/>
    </row>
    <row r="218" spans="3:3">
      <c r="C218" s="29"/>
    </row>
    <row r="219" spans="3:3">
      <c r="C219" s="29"/>
    </row>
    <row r="220" spans="3:3">
      <c r="C220" s="29"/>
    </row>
    <row r="221" spans="3:3">
      <c r="C221" s="29"/>
    </row>
    <row r="222" spans="3:3">
      <c r="C222" s="29"/>
    </row>
    <row r="223" spans="3:3">
      <c r="C223" s="29"/>
    </row>
    <row r="224" spans="3:3">
      <c r="C224" s="29"/>
    </row>
    <row r="225" spans="3:3">
      <c r="C225" s="29"/>
    </row>
    <row r="226" spans="3:3">
      <c r="C226" s="29"/>
    </row>
    <row r="227" spans="3:3">
      <c r="C227" s="29"/>
    </row>
    <row r="228" spans="3:3">
      <c r="C228" s="29"/>
    </row>
    <row r="229" spans="3:3">
      <c r="C229" s="29"/>
    </row>
    <row r="230" spans="3:3">
      <c r="C230" s="29"/>
    </row>
    <row r="231" spans="3:3">
      <c r="C231" s="29"/>
    </row>
    <row r="232" spans="3:3">
      <c r="C232" s="29"/>
    </row>
    <row r="233" spans="3:3">
      <c r="C233" s="29"/>
    </row>
    <row r="234" spans="3:3">
      <c r="C234" s="29"/>
    </row>
    <row r="235" spans="3:3">
      <c r="C235" s="29"/>
    </row>
    <row r="236" spans="3:3">
      <c r="C236" s="29"/>
    </row>
    <row r="237" spans="3:3">
      <c r="C237" s="29"/>
    </row>
    <row r="238" spans="3:3">
      <c r="C238" s="29"/>
    </row>
    <row r="239" spans="3:3">
      <c r="C239" s="29"/>
    </row>
    <row r="240" spans="3:3">
      <c r="C240" s="29"/>
    </row>
    <row r="241" spans="3:3">
      <c r="C241" s="29"/>
    </row>
    <row r="242" spans="3:3">
      <c r="C242" s="29"/>
    </row>
    <row r="243" spans="3:3">
      <c r="C243" s="29"/>
    </row>
    <row r="244" spans="3:3">
      <c r="C244" s="29"/>
    </row>
    <row r="245" spans="3:3">
      <c r="C245" s="29"/>
    </row>
    <row r="246" spans="3:3">
      <c r="C246" s="29"/>
    </row>
    <row r="247" spans="3:3">
      <c r="C247" s="29"/>
    </row>
    <row r="248" spans="3:3">
      <c r="C248" s="29"/>
    </row>
    <row r="249" spans="3:3">
      <c r="C249" s="29"/>
    </row>
    <row r="250" spans="3:3">
      <c r="C250" s="29"/>
    </row>
    <row r="251" spans="3:3">
      <c r="C251" s="29"/>
    </row>
    <row r="252" spans="3:3">
      <c r="C252" s="29"/>
    </row>
    <row r="253" spans="3:3">
      <c r="C253" s="29"/>
    </row>
    <row r="254" spans="3:3">
      <c r="C254" s="29"/>
    </row>
    <row r="255" spans="3:3">
      <c r="C255" s="29"/>
    </row>
    <row r="256" spans="3:3">
      <c r="C256" s="29"/>
    </row>
    <row r="257" spans="3:3">
      <c r="C257" s="29"/>
    </row>
    <row r="258" spans="3:3">
      <c r="C258" s="29"/>
    </row>
    <row r="259" spans="3:3">
      <c r="C259" s="29"/>
    </row>
    <row r="260" spans="3:3">
      <c r="C260" s="29"/>
    </row>
    <row r="261" spans="3:3">
      <c r="C261" s="29"/>
    </row>
    <row r="262" spans="3:3">
      <c r="C262" s="29"/>
    </row>
    <row r="263" spans="3:3">
      <c r="C263" s="29"/>
    </row>
    <row r="264" spans="3:3">
      <c r="C264" s="29"/>
    </row>
    <row r="265" spans="3:3">
      <c r="C265" s="29"/>
    </row>
    <row r="266" spans="3:3">
      <c r="C266" s="29"/>
    </row>
    <row r="267" spans="3:3">
      <c r="C267" s="29"/>
    </row>
    <row r="268" spans="3:3">
      <c r="C268" s="29"/>
    </row>
    <row r="269" spans="3:3">
      <c r="C269" s="29"/>
    </row>
    <row r="270" spans="3:3">
      <c r="C270" s="29"/>
    </row>
    <row r="271" spans="3:3">
      <c r="C271" s="29"/>
    </row>
    <row r="272" spans="3:3">
      <c r="C272" s="29"/>
    </row>
    <row r="273" spans="3:3">
      <c r="C273" s="29"/>
    </row>
    <row r="274" spans="3:3">
      <c r="C274" s="29"/>
    </row>
    <row r="275" spans="3:3">
      <c r="C275" s="29"/>
    </row>
    <row r="276" spans="3:3">
      <c r="C276" s="29"/>
    </row>
    <row r="277" spans="3:3">
      <c r="C277" s="29"/>
    </row>
    <row r="278" spans="3:3">
      <c r="C278" s="29"/>
    </row>
    <row r="279" spans="3:3">
      <c r="C279" s="29"/>
    </row>
    <row r="280" spans="3:3">
      <c r="C280" s="29"/>
    </row>
    <row r="281" spans="3:3">
      <c r="C281" s="29"/>
    </row>
    <row r="282" spans="3:3">
      <c r="C282" s="29"/>
    </row>
    <row r="283" spans="3:3">
      <c r="C283" s="29"/>
    </row>
    <row r="284" spans="3:3">
      <c r="C284" s="29"/>
    </row>
    <row r="285" spans="3:3">
      <c r="C285" s="29"/>
    </row>
    <row r="286" spans="3:3">
      <c r="C286" s="29"/>
    </row>
    <row r="287" spans="3:3">
      <c r="C287" s="29"/>
    </row>
    <row r="288" spans="3:3">
      <c r="C288" s="29"/>
    </row>
    <row r="289" spans="3:3">
      <c r="C289" s="29"/>
    </row>
    <row r="290" spans="3:3">
      <c r="C290" s="29"/>
    </row>
    <row r="291" spans="3:3">
      <c r="C291" s="29"/>
    </row>
    <row r="292" spans="3:3">
      <c r="C292" s="29"/>
    </row>
    <row r="293" spans="3:3">
      <c r="C293" s="29"/>
    </row>
    <row r="294" spans="3:3">
      <c r="C294" s="29"/>
    </row>
    <row r="295" spans="3:3">
      <c r="C295" s="29"/>
    </row>
    <row r="296" spans="3:3">
      <c r="C296" s="29"/>
    </row>
    <row r="297" spans="3:3">
      <c r="C297" s="29"/>
    </row>
    <row r="298" spans="3:3">
      <c r="C298" s="29"/>
    </row>
    <row r="299" spans="3:3">
      <c r="C299" s="29"/>
    </row>
    <row r="300" spans="3:3">
      <c r="C300" s="29"/>
    </row>
    <row r="301" spans="3:3">
      <c r="C301" s="29"/>
    </row>
    <row r="302" spans="3:3">
      <c r="C302" s="29"/>
    </row>
    <row r="303" spans="3:3">
      <c r="C303" s="29"/>
    </row>
    <row r="304" spans="3:3">
      <c r="C304" s="29"/>
    </row>
    <row r="305" spans="3:3">
      <c r="C305" s="29"/>
    </row>
    <row r="306" spans="3:3">
      <c r="C306" s="29"/>
    </row>
    <row r="307" spans="3:3">
      <c r="C307" s="29"/>
    </row>
    <row r="308" spans="3:3">
      <c r="C308" s="29"/>
    </row>
    <row r="309" spans="3:3">
      <c r="C309" s="29"/>
    </row>
    <row r="310" spans="3:3">
      <c r="C310" s="29"/>
    </row>
    <row r="311" spans="3:3">
      <c r="C311" s="29"/>
    </row>
    <row r="312" spans="3:3">
      <c r="C312" s="29"/>
    </row>
    <row r="313" spans="3:3">
      <c r="C313" s="29"/>
    </row>
    <row r="314" spans="3:3">
      <c r="C314" s="29"/>
    </row>
    <row r="315" spans="3:3">
      <c r="C315" s="29"/>
    </row>
    <row r="316" spans="3:3">
      <c r="C316" s="29"/>
    </row>
    <row r="317" spans="3:3">
      <c r="C317" s="29"/>
    </row>
    <row r="318" spans="3:3">
      <c r="C318" s="29"/>
    </row>
    <row r="319" spans="3:3">
      <c r="C319" s="29"/>
    </row>
    <row r="320" spans="3:3">
      <c r="C320" s="29"/>
    </row>
    <row r="321" spans="3:3">
      <c r="C321" s="29"/>
    </row>
    <row r="322" spans="3:3">
      <c r="C322" s="29"/>
    </row>
    <row r="323" spans="3:3">
      <c r="C323" s="29"/>
    </row>
    <row r="324" spans="3:3">
      <c r="C324" s="29"/>
    </row>
    <row r="325" spans="3:3">
      <c r="C325" s="29"/>
    </row>
    <row r="326" spans="3:3">
      <c r="C326" s="29"/>
    </row>
    <row r="327" spans="3:3">
      <c r="C327" s="29"/>
    </row>
    <row r="328" spans="3:3">
      <c r="C328" s="29"/>
    </row>
    <row r="329" spans="3:3">
      <c r="C329" s="29"/>
    </row>
    <row r="330" spans="3:3">
      <c r="C330" s="29"/>
    </row>
    <row r="331" spans="3:3">
      <c r="C331" s="29"/>
    </row>
    <row r="332" spans="3:3">
      <c r="C332" s="29"/>
    </row>
    <row r="333" spans="3:3">
      <c r="C333" s="29"/>
    </row>
    <row r="334" spans="3:3">
      <c r="C334" s="29"/>
    </row>
    <row r="335" spans="3:3">
      <c r="C335" s="29"/>
    </row>
    <row r="336" spans="3:3">
      <c r="C336" s="29"/>
    </row>
    <row r="337" spans="3:3">
      <c r="C337" s="29"/>
    </row>
    <row r="338" spans="3:3">
      <c r="C338" s="29"/>
    </row>
    <row r="339" spans="3:3">
      <c r="C339" s="29"/>
    </row>
    <row r="340" spans="3:3">
      <c r="C340" s="29"/>
    </row>
    <row r="341" spans="3:3">
      <c r="C341" s="29"/>
    </row>
    <row r="342" spans="3:3">
      <c r="C342" s="29"/>
    </row>
    <row r="343" spans="3:3">
      <c r="C343" s="29"/>
    </row>
    <row r="344" spans="3:3">
      <c r="C344" s="29"/>
    </row>
    <row r="345" spans="3:3">
      <c r="C345" s="29"/>
    </row>
    <row r="346" spans="3:3">
      <c r="C346" s="29"/>
    </row>
    <row r="347" spans="3:3">
      <c r="C347" s="29"/>
    </row>
    <row r="348" spans="3:3">
      <c r="C348" s="29"/>
    </row>
    <row r="349" spans="3:3">
      <c r="C349" s="29"/>
    </row>
    <row r="350" spans="3:3">
      <c r="C350" s="29"/>
    </row>
    <row r="351" spans="3:3">
      <c r="C351" s="29"/>
    </row>
    <row r="352" spans="3:3">
      <c r="C352" s="29"/>
    </row>
    <row r="353" spans="3:3">
      <c r="C353" s="29"/>
    </row>
    <row r="354" spans="3:3">
      <c r="C354" s="29"/>
    </row>
    <row r="355" spans="3:3">
      <c r="C355" s="29"/>
    </row>
    <row r="356" spans="3:3">
      <c r="C356" s="29"/>
    </row>
    <row r="357" spans="3:3">
      <c r="C357" s="29"/>
    </row>
    <row r="358" spans="3:3">
      <c r="C358" s="29"/>
    </row>
    <row r="359" spans="3:3">
      <c r="C359" s="29"/>
    </row>
    <row r="360" spans="3:3">
      <c r="C360" s="29"/>
    </row>
    <row r="361" spans="3:3">
      <c r="C361" s="29"/>
    </row>
    <row r="362" spans="3:3">
      <c r="C362" s="29"/>
    </row>
    <row r="363" spans="3:3">
      <c r="C363" s="29"/>
    </row>
    <row r="364" spans="3:3">
      <c r="C364" s="29"/>
    </row>
    <row r="365" spans="3:3">
      <c r="C365" s="29"/>
    </row>
    <row r="366" spans="3:3">
      <c r="C366" s="29"/>
    </row>
    <row r="367" spans="3:3">
      <c r="C367" s="29"/>
    </row>
    <row r="368" spans="3:3">
      <c r="C368" s="29"/>
    </row>
    <row r="369" spans="3:3">
      <c r="C369" s="29"/>
    </row>
    <row r="370" spans="3:3">
      <c r="C370" s="29"/>
    </row>
    <row r="371" spans="3:3">
      <c r="C371" s="29"/>
    </row>
    <row r="372" spans="3:3">
      <c r="C372" s="29"/>
    </row>
    <row r="373" spans="3:3">
      <c r="C373" s="29"/>
    </row>
    <row r="374" spans="3:3">
      <c r="C374" s="29"/>
    </row>
    <row r="375" spans="3:3">
      <c r="C375" s="29"/>
    </row>
    <row r="376" spans="3:3">
      <c r="C376" s="29"/>
    </row>
    <row r="377" spans="3:3">
      <c r="C377" s="29"/>
    </row>
    <row r="378" spans="3:3">
      <c r="C378" s="29"/>
    </row>
    <row r="379" spans="3:3">
      <c r="C379" s="29"/>
    </row>
    <row r="380" spans="3:3">
      <c r="C380" s="29"/>
    </row>
    <row r="381" spans="3:3">
      <c r="C381" s="29"/>
    </row>
    <row r="382" spans="3:3">
      <c r="C382" s="29"/>
    </row>
    <row r="383" spans="3:3">
      <c r="C383" s="29"/>
    </row>
    <row r="384" spans="3:3">
      <c r="C384" s="29"/>
    </row>
    <row r="385" spans="3:3">
      <c r="C385" s="29"/>
    </row>
    <row r="386" spans="3:3">
      <c r="C386" s="29"/>
    </row>
    <row r="387" spans="3:3">
      <c r="C387" s="29"/>
    </row>
    <row r="388" spans="3:3">
      <c r="C388" s="29"/>
    </row>
  </sheetData>
  <sortState ref="A1:Z65770">
    <sortCondition ref="C1"/>
  </sortState>
  <mergeCells count="1">
    <mergeCell ref="A109:G109"/>
  </mergeCells>
  <pageMargins left="0.7" right="0.7" top="0.75" bottom="0.75" header="0.3" footer="0.3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G30"/>
  <sheetViews>
    <sheetView topLeftCell="A21" workbookViewId="0">
      <selection activeCell="C23" sqref="C23"/>
    </sheetView>
  </sheetViews>
  <sheetFormatPr defaultRowHeight="15"/>
  <cols>
    <col min="1" max="1" width="32.7109375" customWidth="1"/>
    <col min="2" max="2" width="49" customWidth="1"/>
    <col min="3" max="3" width="30.140625" bestFit="1" customWidth="1"/>
    <col min="4" max="4" width="31" customWidth="1"/>
    <col min="5" max="5" width="30.85546875" customWidth="1"/>
    <col min="6" max="6" width="18.28515625" customWidth="1"/>
    <col min="7" max="7" width="19.5703125" customWidth="1"/>
    <col min="8" max="8" width="18.28515625" customWidth="1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t="20.25" hidden="1">
      <c r="A2" s="11" t="s">
        <v>186</v>
      </c>
      <c r="B2" s="12" t="s">
        <v>186</v>
      </c>
    </row>
    <row r="3" spans="1:5" hidden="1">
      <c r="A3" s="3" t="s">
        <v>9</v>
      </c>
      <c r="B3" s="3" t="s">
        <v>89</v>
      </c>
      <c r="C3" s="3">
        <v>657</v>
      </c>
      <c r="D3" s="3" t="s">
        <v>26</v>
      </c>
      <c r="E3" s="10">
        <f>C3/$C$8*100</f>
        <v>79.927007299270073</v>
      </c>
    </row>
    <row r="4" spans="1:5" hidden="1">
      <c r="A4" s="3" t="s">
        <v>2</v>
      </c>
      <c r="B4" s="3" t="s">
        <v>71</v>
      </c>
      <c r="C4" s="3">
        <v>17</v>
      </c>
      <c r="D4" s="3" t="s">
        <v>162</v>
      </c>
      <c r="E4" s="10">
        <f>C4/$C$8*100</f>
        <v>2.0681265206812651</v>
      </c>
    </row>
    <row r="5" spans="1:5" hidden="1">
      <c r="A5" s="3" t="s">
        <v>12</v>
      </c>
      <c r="B5" s="3" t="s">
        <v>78</v>
      </c>
      <c r="C5" s="3">
        <v>8</v>
      </c>
      <c r="D5" s="3" t="s">
        <v>150</v>
      </c>
      <c r="E5" s="10">
        <f>C5/$C$8*100</f>
        <v>0.97323600973236013</v>
      </c>
    </row>
    <row r="6" spans="1:5" hidden="1">
      <c r="A6" s="3" t="s">
        <v>0</v>
      </c>
      <c r="B6" s="3" t="s">
        <v>81</v>
      </c>
      <c r="C6" s="3">
        <v>140</v>
      </c>
      <c r="D6" s="3" t="s">
        <v>27</v>
      </c>
      <c r="E6" s="10">
        <f>C6/$C$8*100</f>
        <v>17.031630170316301</v>
      </c>
    </row>
    <row r="7" spans="1:5" hidden="1"/>
    <row r="8" spans="1:5" ht="18.75" hidden="1">
      <c r="C8" s="18">
        <f>SUM(C3:C7)</f>
        <v>822</v>
      </c>
    </row>
    <row r="9" spans="1:5" hidden="1"/>
    <row r="10" spans="1:5" ht="21" hidden="1">
      <c r="A10" s="27" t="s">
        <v>187</v>
      </c>
      <c r="B10" s="12" t="s">
        <v>187</v>
      </c>
    </row>
    <row r="11" spans="1:5" hidden="1">
      <c r="A11" s="26" t="s">
        <v>9</v>
      </c>
      <c r="B11" s="3" t="s">
        <v>89</v>
      </c>
      <c r="C11" s="2">
        <v>491</v>
      </c>
      <c r="D11" s="3" t="s">
        <v>26</v>
      </c>
      <c r="E11" s="25">
        <f t="shared" ref="E11:E16" si="0">C11/$C$18*100</f>
        <v>60.542540073982742</v>
      </c>
    </row>
    <row r="12" spans="1:5" hidden="1">
      <c r="A12" s="26" t="s">
        <v>2</v>
      </c>
      <c r="B12" s="3" t="s">
        <v>71</v>
      </c>
      <c r="C12" s="2">
        <v>96</v>
      </c>
      <c r="D12" s="3" t="s">
        <v>162</v>
      </c>
      <c r="E12" s="25">
        <f t="shared" si="0"/>
        <v>11.837237977805179</v>
      </c>
    </row>
    <row r="13" spans="1:5" hidden="1">
      <c r="A13" s="26" t="s">
        <v>12</v>
      </c>
      <c r="B13" s="3" t="s">
        <v>78</v>
      </c>
      <c r="C13" s="2">
        <v>5</v>
      </c>
      <c r="D13" s="3" t="s">
        <v>150</v>
      </c>
      <c r="E13" s="25">
        <f t="shared" si="0"/>
        <v>0.61652281134401976</v>
      </c>
    </row>
    <row r="14" spans="1:5" hidden="1">
      <c r="A14" s="26" t="s">
        <v>0</v>
      </c>
      <c r="B14" s="3" t="s">
        <v>81</v>
      </c>
      <c r="C14" s="2">
        <v>155</v>
      </c>
      <c r="D14" s="3" t="s">
        <v>27</v>
      </c>
      <c r="E14" s="25">
        <f t="shared" si="0"/>
        <v>19.112207151664613</v>
      </c>
    </row>
    <row r="15" spans="1:5" hidden="1">
      <c r="A15" s="26" t="s">
        <v>257</v>
      </c>
      <c r="B15" s="3" t="s">
        <v>89</v>
      </c>
      <c r="C15" s="2">
        <v>44</v>
      </c>
      <c r="D15" s="3" t="s">
        <v>26</v>
      </c>
      <c r="E15" s="25">
        <f t="shared" si="0"/>
        <v>5.4254007398273734</v>
      </c>
    </row>
    <row r="16" spans="1:5" hidden="1">
      <c r="A16" s="26" t="s">
        <v>264</v>
      </c>
      <c r="B16" s="3" t="s">
        <v>89</v>
      </c>
      <c r="C16" s="2">
        <v>20</v>
      </c>
      <c r="D16" s="3" t="s">
        <v>26</v>
      </c>
      <c r="E16" s="25">
        <f t="shared" si="0"/>
        <v>2.466091245376079</v>
      </c>
    </row>
    <row r="17" spans="1:7" hidden="1">
      <c r="E17" s="25"/>
    </row>
    <row r="18" spans="1:7" ht="18.75" hidden="1">
      <c r="C18" s="28">
        <f>SUM(C11:C16)</f>
        <v>811</v>
      </c>
    </row>
    <row r="19" spans="1:7" hidden="1"/>
    <row r="20" spans="1:7" ht="15.75" hidden="1" thickBot="1"/>
    <row r="21" spans="1:7" ht="36.75" customHeight="1" thickBot="1">
      <c r="A21" s="110" t="s">
        <v>671</v>
      </c>
      <c r="B21" s="111"/>
      <c r="C21" s="111"/>
      <c r="D21" s="111"/>
      <c r="E21" s="111"/>
      <c r="F21" s="111"/>
      <c r="G21" s="111"/>
    </row>
    <row r="22" spans="1:7" ht="40.5" customHeight="1" thickBot="1">
      <c r="A22" s="63" t="s">
        <v>145</v>
      </c>
      <c r="B22" s="64" t="s">
        <v>146</v>
      </c>
      <c r="C22" s="46" t="s">
        <v>363</v>
      </c>
      <c r="D22" s="46" t="s">
        <v>364</v>
      </c>
      <c r="E22" s="56" t="s">
        <v>365</v>
      </c>
      <c r="F22" s="56" t="s">
        <v>366</v>
      </c>
      <c r="G22" s="45" t="s">
        <v>367</v>
      </c>
    </row>
    <row r="23" spans="1:7" ht="15.75">
      <c r="A23" s="55" t="s">
        <v>413</v>
      </c>
      <c r="B23" s="55" t="s">
        <v>401</v>
      </c>
      <c r="C23" s="1">
        <f>C3</f>
        <v>657</v>
      </c>
      <c r="D23" s="1">
        <f t="shared" ref="D23:D28" si="1">C11</f>
        <v>491</v>
      </c>
      <c r="E23" s="25">
        <f>C23/$C$30*100</f>
        <v>79.927007299270073</v>
      </c>
      <c r="F23" s="25">
        <f t="shared" ref="F23:F28" si="2">D23/$D$30*100</f>
        <v>60.542540073982742</v>
      </c>
      <c r="G23" s="25">
        <f>(D23-C23)/C23*100</f>
        <v>-25.266362252663622</v>
      </c>
    </row>
    <row r="24" spans="1:7" ht="15.75">
      <c r="A24" s="55" t="s">
        <v>436</v>
      </c>
      <c r="B24" s="55" t="s">
        <v>437</v>
      </c>
      <c r="C24" s="1">
        <f>C4</f>
        <v>17</v>
      </c>
      <c r="D24" s="1">
        <f t="shared" si="1"/>
        <v>96</v>
      </c>
      <c r="E24" s="25">
        <f>C24/$C$30*100</f>
        <v>2.0681265206812651</v>
      </c>
      <c r="F24" s="25">
        <f t="shared" si="2"/>
        <v>11.837237977805179</v>
      </c>
      <c r="G24" s="25">
        <f t="shared" ref="G24:G30" si="3">(D24-C24)/C24*100</f>
        <v>464.70588235294122</v>
      </c>
    </row>
    <row r="25" spans="1:7" ht="15.75">
      <c r="A25" s="55" t="s">
        <v>438</v>
      </c>
      <c r="B25" s="55" t="s">
        <v>374</v>
      </c>
      <c r="C25" s="1">
        <f>C5</f>
        <v>8</v>
      </c>
      <c r="D25" s="1">
        <f t="shared" si="1"/>
        <v>5</v>
      </c>
      <c r="E25" s="25">
        <f>C25/$C$30*100</f>
        <v>0.97323600973236013</v>
      </c>
      <c r="F25" s="25">
        <f t="shared" si="2"/>
        <v>0.61652281134401976</v>
      </c>
      <c r="G25" s="25">
        <f t="shared" si="3"/>
        <v>-37.5</v>
      </c>
    </row>
    <row r="26" spans="1:7" ht="15.75">
      <c r="A26" s="55" t="s">
        <v>409</v>
      </c>
      <c r="B26" s="55" t="s">
        <v>369</v>
      </c>
      <c r="C26" s="1">
        <f>C6</f>
        <v>140</v>
      </c>
      <c r="D26" s="1">
        <f t="shared" si="1"/>
        <v>155</v>
      </c>
      <c r="E26" s="25">
        <f>C26/$C$30*100</f>
        <v>17.031630170316301</v>
      </c>
      <c r="F26" s="25">
        <f t="shared" si="2"/>
        <v>19.112207151664613</v>
      </c>
      <c r="G26" s="25">
        <f t="shared" si="3"/>
        <v>10.714285714285714</v>
      </c>
    </row>
    <row r="27" spans="1:7" ht="15.75">
      <c r="A27" s="55" t="s">
        <v>439</v>
      </c>
      <c r="B27" s="55" t="s">
        <v>401</v>
      </c>
      <c r="C27" s="1" t="s">
        <v>410</v>
      </c>
      <c r="D27" s="1">
        <f t="shared" si="1"/>
        <v>44</v>
      </c>
      <c r="E27" s="25" t="s">
        <v>410</v>
      </c>
      <c r="F27" s="25">
        <f t="shared" si="2"/>
        <v>5.4254007398273734</v>
      </c>
      <c r="G27" s="25"/>
    </row>
    <row r="28" spans="1:7" ht="15.75">
      <c r="A28" s="55" t="s">
        <v>440</v>
      </c>
      <c r="B28" s="55" t="s">
        <v>401</v>
      </c>
      <c r="C28" s="1" t="s">
        <v>410</v>
      </c>
      <c r="D28" s="1">
        <f t="shared" si="1"/>
        <v>20</v>
      </c>
      <c r="E28" s="25" t="s">
        <v>410</v>
      </c>
      <c r="F28" s="25">
        <f t="shared" si="2"/>
        <v>2.466091245376079</v>
      </c>
      <c r="G28" s="25"/>
    </row>
    <row r="29" spans="1:7">
      <c r="A29" s="112"/>
      <c r="B29" s="112"/>
      <c r="G29" s="25"/>
    </row>
    <row r="30" spans="1:7" ht="15.75">
      <c r="C30" s="53">
        <f>SUM(C23:C28)</f>
        <v>822</v>
      </c>
      <c r="D30" s="53">
        <f>SUM(D23:D28)</f>
        <v>811</v>
      </c>
      <c r="E30" s="51">
        <f>SUM(E23:E28)</f>
        <v>100</v>
      </c>
      <c r="F30" s="51">
        <f>SUM(F23:F28)</f>
        <v>100.00000000000001</v>
      </c>
      <c r="G30" s="51">
        <f t="shared" si="3"/>
        <v>-1.3381995133819951</v>
      </c>
    </row>
  </sheetData>
  <sortState ref="A1:Z822">
    <sortCondition ref="C1"/>
  </sortState>
  <mergeCells count="2">
    <mergeCell ref="A29:B29"/>
    <mergeCell ref="A21:G2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G17"/>
  <sheetViews>
    <sheetView topLeftCell="A13" workbookViewId="0"/>
  </sheetViews>
  <sheetFormatPr defaultRowHeight="15"/>
  <cols>
    <col min="1" max="1" width="26" bestFit="1" customWidth="1"/>
    <col min="2" max="2" width="32" bestFit="1" customWidth="1"/>
    <col min="3" max="3" width="30.140625" bestFit="1" customWidth="1"/>
    <col min="4" max="4" width="33" customWidth="1"/>
    <col min="5" max="5" width="19" customWidth="1"/>
    <col min="6" max="6" width="18.7109375" customWidth="1"/>
    <col min="7" max="7" width="16.140625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15" t="s">
        <v>186</v>
      </c>
      <c r="B2" s="1"/>
      <c r="C2" s="1"/>
      <c r="D2" s="1"/>
      <c r="E2" s="1"/>
    </row>
    <row r="3" spans="1:7" hidden="1">
      <c r="A3" s="3" t="s">
        <v>0</v>
      </c>
      <c r="B3" s="3" t="s">
        <v>81</v>
      </c>
      <c r="C3" s="3">
        <v>100</v>
      </c>
      <c r="D3" s="3" t="s">
        <v>27</v>
      </c>
      <c r="E3" s="3">
        <v>100</v>
      </c>
    </row>
    <row r="4" spans="1:7" hidden="1"/>
    <row r="5" spans="1:7" ht="18.75" hidden="1">
      <c r="C5" s="19">
        <f>C3</f>
        <v>100</v>
      </c>
    </row>
    <row r="6" spans="1:7" hidden="1"/>
    <row r="7" spans="1:7" hidden="1"/>
    <row r="8" spans="1:7" ht="18.75" hidden="1">
      <c r="A8" s="15" t="s">
        <v>187</v>
      </c>
    </row>
    <row r="9" spans="1:7" hidden="1">
      <c r="A9" s="3" t="s">
        <v>0</v>
      </c>
      <c r="B9" s="3" t="s">
        <v>81</v>
      </c>
      <c r="C9" s="1">
        <v>107</v>
      </c>
      <c r="D9" s="3" t="s">
        <v>27</v>
      </c>
      <c r="E9" s="1">
        <f>C9/C11*100</f>
        <v>100</v>
      </c>
    </row>
    <row r="10" spans="1:7" hidden="1"/>
    <row r="11" spans="1:7" ht="18.75" hidden="1">
      <c r="C11" s="21">
        <f>C9</f>
        <v>107</v>
      </c>
    </row>
    <row r="12" spans="1:7" ht="15.75" hidden="1" thickBot="1"/>
    <row r="13" spans="1:7" ht="33" customHeight="1" thickBot="1">
      <c r="A13" s="110" t="s">
        <v>672</v>
      </c>
      <c r="B13" s="111"/>
      <c r="C13" s="111"/>
      <c r="D13" s="111"/>
      <c r="E13" s="111"/>
      <c r="F13" s="111"/>
      <c r="G13" s="111"/>
    </row>
    <row r="14" spans="1:7" ht="51.75" customHeight="1" thickBot="1">
      <c r="A14" s="63" t="s">
        <v>145</v>
      </c>
      <c r="B14" s="64" t="s">
        <v>146</v>
      </c>
      <c r="C14" s="46" t="s">
        <v>363</v>
      </c>
      <c r="D14" s="46" t="s">
        <v>364</v>
      </c>
      <c r="E14" s="56" t="s">
        <v>365</v>
      </c>
      <c r="F14" s="56" t="s">
        <v>366</v>
      </c>
      <c r="G14" s="45" t="s">
        <v>367</v>
      </c>
    </row>
    <row r="15" spans="1:7" ht="15.75">
      <c r="A15" s="55" t="s">
        <v>409</v>
      </c>
      <c r="B15" s="55" t="s">
        <v>369</v>
      </c>
      <c r="C15" s="1">
        <f>C3</f>
        <v>100</v>
      </c>
      <c r="D15" s="1">
        <f>C9</f>
        <v>107</v>
      </c>
      <c r="E15" s="1">
        <f>C15/C17*100</f>
        <v>100</v>
      </c>
      <c r="F15" s="1">
        <f>D15/D17*100</f>
        <v>100</v>
      </c>
      <c r="G15" s="1">
        <f>(D15-C15)/C15*100</f>
        <v>7.0000000000000009</v>
      </c>
    </row>
    <row r="16" spans="1:7">
      <c r="E16" s="1"/>
      <c r="F16" s="1"/>
      <c r="G16" s="1"/>
    </row>
    <row r="17" spans="3:7" ht="15.75">
      <c r="C17" s="53">
        <f>C15</f>
        <v>100</v>
      </c>
      <c r="D17" s="53">
        <f>D15</f>
        <v>107</v>
      </c>
      <c r="E17" s="53">
        <f>E15</f>
        <v>100</v>
      </c>
      <c r="F17" s="53">
        <f>F15</f>
        <v>100</v>
      </c>
      <c r="G17" s="53">
        <f>(D17-C17)/C17*100</f>
        <v>7.0000000000000009</v>
      </c>
    </row>
  </sheetData>
  <mergeCells count="1">
    <mergeCell ref="A13:G1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G22"/>
  <sheetViews>
    <sheetView topLeftCell="A15" workbookViewId="0"/>
  </sheetViews>
  <sheetFormatPr defaultRowHeight="15"/>
  <cols>
    <col min="1" max="1" width="34.28515625" customWidth="1"/>
    <col min="2" max="2" width="32" customWidth="1"/>
    <col min="3" max="3" width="33.140625" customWidth="1"/>
    <col min="4" max="4" width="32" customWidth="1"/>
    <col min="5" max="5" width="20.42578125" customWidth="1"/>
    <col min="6" max="6" width="18.140625" customWidth="1"/>
    <col min="7" max="7" width="20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12" t="s">
        <v>186</v>
      </c>
    </row>
    <row r="3" spans="1:7" hidden="1">
      <c r="A3" s="3" t="s">
        <v>2</v>
      </c>
      <c r="B3" s="3" t="s">
        <v>74</v>
      </c>
      <c r="C3" s="3">
        <v>28</v>
      </c>
      <c r="D3" s="3" t="s">
        <v>1</v>
      </c>
      <c r="E3" s="10">
        <f>C3/$C$6*100</f>
        <v>18.791946308724832</v>
      </c>
    </row>
    <row r="4" spans="1:7" hidden="1">
      <c r="A4" s="3" t="s">
        <v>12</v>
      </c>
      <c r="B4" s="3" t="s">
        <v>118</v>
      </c>
      <c r="C4" s="3">
        <v>121</v>
      </c>
      <c r="D4" s="3" t="s">
        <v>1</v>
      </c>
      <c r="E4" s="10">
        <f>C4/$C$6*100</f>
        <v>81.208053691275168</v>
      </c>
    </row>
    <row r="5" spans="1:7" hidden="1">
      <c r="C5" s="4"/>
    </row>
    <row r="6" spans="1:7" ht="18.75" hidden="1">
      <c r="C6" s="18">
        <f>SUM(C3:C5)</f>
        <v>149</v>
      </c>
    </row>
    <row r="7" spans="1:7" hidden="1">
      <c r="C7" s="4"/>
    </row>
    <row r="8" spans="1:7" ht="18.75" hidden="1">
      <c r="A8" s="12" t="s">
        <v>187</v>
      </c>
      <c r="C8" s="4"/>
    </row>
    <row r="9" spans="1:7" hidden="1">
      <c r="A9" s="3" t="s">
        <v>12</v>
      </c>
      <c r="B9" s="3" t="s">
        <v>118</v>
      </c>
      <c r="C9" s="1">
        <v>145</v>
      </c>
      <c r="D9" s="3" t="s">
        <v>1</v>
      </c>
      <c r="E9" s="1">
        <f>C9/C11*100</f>
        <v>100</v>
      </c>
    </row>
    <row r="10" spans="1:7" hidden="1"/>
    <row r="11" spans="1:7" ht="18.75" hidden="1">
      <c r="C11" s="21">
        <v>145</v>
      </c>
    </row>
    <row r="12" spans="1:7" hidden="1"/>
    <row r="13" spans="1:7" hidden="1"/>
    <row r="14" spans="1:7" ht="15.75" hidden="1" thickBot="1"/>
    <row r="15" spans="1:7" ht="35.25" customHeight="1" thickBot="1">
      <c r="A15" s="110" t="s">
        <v>673</v>
      </c>
      <c r="B15" s="111"/>
      <c r="C15" s="111"/>
      <c r="D15" s="111"/>
      <c r="E15" s="111"/>
      <c r="F15" s="111"/>
      <c r="G15" s="111"/>
    </row>
    <row r="16" spans="1:7" ht="41.25" customHeight="1" thickBot="1">
      <c r="A16" s="63" t="s">
        <v>145</v>
      </c>
      <c r="B16" s="64" t="s">
        <v>146</v>
      </c>
      <c r="C16" s="46" t="s">
        <v>363</v>
      </c>
      <c r="D16" s="46" t="s">
        <v>364</v>
      </c>
      <c r="E16" s="56" t="s">
        <v>365</v>
      </c>
      <c r="F16" s="56" t="s">
        <v>366</v>
      </c>
      <c r="G16" s="45" t="s">
        <v>367</v>
      </c>
    </row>
    <row r="17" spans="1:7" ht="15.75">
      <c r="A17" s="55" t="s">
        <v>436</v>
      </c>
      <c r="B17" s="55" t="s">
        <v>396</v>
      </c>
      <c r="C17" s="1">
        <f>C3</f>
        <v>28</v>
      </c>
      <c r="D17" s="1" t="s">
        <v>410</v>
      </c>
      <c r="E17" s="25">
        <f>C17/$C$20*100</f>
        <v>18.791946308724832</v>
      </c>
      <c r="F17" s="1" t="s">
        <v>410</v>
      </c>
      <c r="G17" s="1" t="s">
        <v>410</v>
      </c>
    </row>
    <row r="18" spans="1:7" ht="15.75">
      <c r="A18" s="55" t="s">
        <v>438</v>
      </c>
      <c r="B18" s="55" t="s">
        <v>441</v>
      </c>
      <c r="C18" s="1">
        <f>C4</f>
        <v>121</v>
      </c>
      <c r="D18" s="1">
        <f>C9</f>
        <v>145</v>
      </c>
      <c r="E18" s="25">
        <f>C18/$C$20*100</f>
        <v>81.208053691275168</v>
      </c>
      <c r="F18" s="1">
        <f>D18/D20*100</f>
        <v>100</v>
      </c>
      <c r="G18" s="25">
        <f>(D18-C18)/C18*100</f>
        <v>19.834710743801654</v>
      </c>
    </row>
    <row r="19" spans="1:7">
      <c r="C19" s="1"/>
      <c r="D19" s="1"/>
      <c r="F19" s="1"/>
      <c r="G19" s="25"/>
    </row>
    <row r="20" spans="1:7" ht="15.75">
      <c r="C20" s="53">
        <f>SUM(C17:C18)</f>
        <v>149</v>
      </c>
      <c r="D20" s="53">
        <f>D18</f>
        <v>145</v>
      </c>
      <c r="E20" s="50">
        <f>SUM(E17:E18)</f>
        <v>100</v>
      </c>
      <c r="F20" s="50">
        <f>SUM(F17:F18)</f>
        <v>100</v>
      </c>
      <c r="G20" s="51">
        <f>(D20-C20)/C20*100</f>
        <v>-2.6845637583892619</v>
      </c>
    </row>
    <row r="21" spans="1:7">
      <c r="F21" s="1"/>
      <c r="G21" s="1"/>
    </row>
    <row r="22" spans="1:7">
      <c r="F22" s="1"/>
      <c r="G22" s="1"/>
    </row>
  </sheetData>
  <sortState ref="A1:Z150">
    <sortCondition ref="C1"/>
  </sortState>
  <mergeCells count="1">
    <mergeCell ref="A15:G1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G24"/>
  <sheetViews>
    <sheetView topLeftCell="A16" workbookViewId="0"/>
  </sheetViews>
  <sheetFormatPr defaultRowHeight="15"/>
  <cols>
    <col min="1" max="1" width="30.28515625" customWidth="1"/>
    <col min="2" max="2" width="36.7109375" customWidth="1"/>
    <col min="3" max="3" width="34.140625" customWidth="1"/>
    <col min="4" max="4" width="33.42578125" customWidth="1"/>
    <col min="5" max="5" width="20.85546875" customWidth="1"/>
    <col min="6" max="6" width="21.28515625" customWidth="1"/>
    <col min="7" max="7" width="17.5703125" customWidth="1"/>
  </cols>
  <sheetData>
    <row r="1" spans="1:7" ht="19.5" hidden="1" customHeight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 customHeight="1">
      <c r="A2" s="12" t="s">
        <v>186</v>
      </c>
    </row>
    <row r="3" spans="1:7" ht="15" hidden="1" customHeight="1">
      <c r="A3" s="3" t="s">
        <v>9</v>
      </c>
      <c r="B3" s="3" t="s">
        <v>89</v>
      </c>
      <c r="C3" s="4">
        <v>23</v>
      </c>
      <c r="D3" s="3" t="s">
        <v>27</v>
      </c>
      <c r="E3" s="10">
        <f>C3/$C$7*100</f>
        <v>0.53813757604117929</v>
      </c>
    </row>
    <row r="4" spans="1:7" ht="15" hidden="1" customHeight="1">
      <c r="A4" s="3" t="s">
        <v>2</v>
      </c>
      <c r="B4" s="3" t="s">
        <v>351</v>
      </c>
      <c r="C4" s="4">
        <v>180</v>
      </c>
      <c r="D4" s="3" t="s">
        <v>352</v>
      </c>
      <c r="E4" s="10">
        <f>C4/$C$7*100</f>
        <v>4.2115114646700977</v>
      </c>
    </row>
    <row r="5" spans="1:7" ht="15" hidden="1" customHeight="1">
      <c r="A5" s="3" t="s">
        <v>0</v>
      </c>
      <c r="B5" s="3" t="s">
        <v>81</v>
      </c>
      <c r="C5" s="4">
        <v>4071</v>
      </c>
      <c r="D5" s="3" t="s">
        <v>27</v>
      </c>
      <c r="E5" s="10">
        <f>C5/$C$7*100</f>
        <v>95.250350959288724</v>
      </c>
    </row>
    <row r="6" spans="1:7" ht="15" hidden="1" customHeight="1">
      <c r="C6" s="4"/>
    </row>
    <row r="7" spans="1:7" ht="18.75" hidden="1" customHeight="1">
      <c r="C7" s="18">
        <f>SUM(C3:C6)</f>
        <v>4274</v>
      </c>
    </row>
    <row r="8" spans="1:7" ht="18.75" hidden="1" customHeight="1">
      <c r="A8" s="16" t="s">
        <v>187</v>
      </c>
      <c r="C8" s="4"/>
    </row>
    <row r="9" spans="1:7" ht="15" hidden="1" customHeight="1">
      <c r="A9" s="3" t="s">
        <v>9</v>
      </c>
      <c r="B9" s="3" t="s">
        <v>89</v>
      </c>
      <c r="C9" s="4">
        <v>33</v>
      </c>
      <c r="D9" t="s">
        <v>205</v>
      </c>
      <c r="E9" s="25">
        <f>C9/$C$14*100</f>
        <v>0.6948831332912192</v>
      </c>
    </row>
    <row r="10" spans="1:7" ht="15" hidden="1" customHeight="1">
      <c r="A10" s="3" t="s">
        <v>2</v>
      </c>
      <c r="B10" s="3" t="s">
        <v>74</v>
      </c>
      <c r="C10" s="4">
        <v>3530</v>
      </c>
      <c r="D10" t="s">
        <v>206</v>
      </c>
      <c r="E10" s="25">
        <f>C10/$C$14*100</f>
        <v>74.331438197515268</v>
      </c>
    </row>
    <row r="11" spans="1:7" ht="15" hidden="1" customHeight="1">
      <c r="A11" s="3" t="s">
        <v>0</v>
      </c>
      <c r="B11" s="3" t="s">
        <v>81</v>
      </c>
      <c r="C11" s="4">
        <v>1171</v>
      </c>
      <c r="D11" t="s">
        <v>207</v>
      </c>
      <c r="E11" s="25">
        <f>C11/$C$14*100</f>
        <v>24.657822699515688</v>
      </c>
    </row>
    <row r="12" spans="1:7" ht="15" hidden="1" customHeight="1">
      <c r="A12" s="3" t="s">
        <v>204</v>
      </c>
      <c r="B12" s="3" t="s">
        <v>81</v>
      </c>
      <c r="C12" s="4">
        <v>15</v>
      </c>
      <c r="D12" t="s">
        <v>207</v>
      </c>
      <c r="E12" s="25">
        <f>C12/$C$14*100</f>
        <v>0.31585596967782692</v>
      </c>
    </row>
    <row r="13" spans="1:7" ht="15" hidden="1" customHeight="1">
      <c r="E13" s="25"/>
    </row>
    <row r="14" spans="1:7" ht="18.75" hidden="1" customHeight="1">
      <c r="C14" s="22">
        <f>SUM(C9:C12)</f>
        <v>4749</v>
      </c>
    </row>
    <row r="15" spans="1:7" ht="15.75" hidden="1" customHeight="1" thickBot="1"/>
    <row r="16" spans="1:7" ht="36" customHeight="1" thickBot="1">
      <c r="A16" s="110" t="s">
        <v>658</v>
      </c>
      <c r="B16" s="111"/>
      <c r="C16" s="111"/>
      <c r="D16" s="111"/>
      <c r="E16" s="111"/>
      <c r="F16" s="111"/>
      <c r="G16" s="111"/>
    </row>
    <row r="17" spans="1:7" ht="47.25" customHeight="1" thickBot="1">
      <c r="A17" s="63" t="s">
        <v>145</v>
      </c>
      <c r="B17" s="64" t="s">
        <v>146</v>
      </c>
      <c r="C17" s="46" t="s">
        <v>363</v>
      </c>
      <c r="D17" s="46" t="s">
        <v>364</v>
      </c>
      <c r="E17" s="56" t="s">
        <v>365</v>
      </c>
      <c r="F17" s="56" t="s">
        <v>366</v>
      </c>
      <c r="G17" s="45" t="s">
        <v>367</v>
      </c>
    </row>
    <row r="18" spans="1:7" ht="15.75">
      <c r="A18" s="55" t="s">
        <v>413</v>
      </c>
      <c r="B18" s="55" t="s">
        <v>401</v>
      </c>
      <c r="C18" s="13">
        <f>C3</f>
        <v>23</v>
      </c>
      <c r="D18" s="13">
        <f>C9</f>
        <v>33</v>
      </c>
      <c r="E18" s="25">
        <f>C18/$C$23*100</f>
        <v>0.53813757604117929</v>
      </c>
      <c r="F18" s="25">
        <f>D18/$D$23*100</f>
        <v>0.6948831332912192</v>
      </c>
      <c r="G18" s="25">
        <f>(D18-C18)/C18*100</f>
        <v>43.478260869565219</v>
      </c>
    </row>
    <row r="19" spans="1:7" ht="15.75">
      <c r="A19" s="55" t="s">
        <v>436</v>
      </c>
      <c r="B19" s="55" t="s">
        <v>442</v>
      </c>
      <c r="C19" s="13">
        <f>C4</f>
        <v>180</v>
      </c>
      <c r="D19" s="13">
        <f>C10</f>
        <v>3530</v>
      </c>
      <c r="E19" s="25">
        <f>C19/$C$23*100</f>
        <v>4.2115114646700977</v>
      </c>
      <c r="F19" s="25">
        <f>D19/$D$23*100</f>
        <v>74.331438197515268</v>
      </c>
      <c r="G19" s="25">
        <f>(D19-C19)/C19*100</f>
        <v>1861.1111111111111</v>
      </c>
    </row>
    <row r="20" spans="1:7" ht="15.75">
      <c r="A20" s="55" t="s">
        <v>409</v>
      </c>
      <c r="B20" s="55" t="s">
        <v>369</v>
      </c>
      <c r="C20" s="13">
        <f>C5</f>
        <v>4071</v>
      </c>
      <c r="D20" s="13">
        <f>C11</f>
        <v>1171</v>
      </c>
      <c r="E20" s="25">
        <f>C20/$C$23*100</f>
        <v>95.250350959288724</v>
      </c>
      <c r="F20" s="25">
        <f>D20/$D$23*100</f>
        <v>24.657822699515688</v>
      </c>
      <c r="G20" s="25">
        <f>(D20-C20)/C20*100</f>
        <v>-71.235568656349784</v>
      </c>
    </row>
    <row r="21" spans="1:7" ht="15.75">
      <c r="A21" s="55" t="s">
        <v>443</v>
      </c>
      <c r="B21" s="55" t="s">
        <v>369</v>
      </c>
      <c r="C21" s="1" t="s">
        <v>410</v>
      </c>
      <c r="D21" s="13">
        <f>C12</f>
        <v>15</v>
      </c>
      <c r="E21" s="25" t="s">
        <v>410</v>
      </c>
      <c r="F21" s="25">
        <f>D21/$D$23*100</f>
        <v>0.31585596967782692</v>
      </c>
      <c r="G21" s="17"/>
    </row>
    <row r="22" spans="1:7">
      <c r="C22" s="1"/>
      <c r="D22" s="1"/>
    </row>
    <row r="23" spans="1:7" ht="15.75">
      <c r="C23" s="49">
        <f>SUM(C18:C21)</f>
        <v>4274</v>
      </c>
      <c r="D23" s="49">
        <f>SUM(D18:D21)</f>
        <v>4749</v>
      </c>
      <c r="E23" s="51">
        <f>SUM(E18:E21)</f>
        <v>100</v>
      </c>
      <c r="F23" s="51">
        <f>SUM(F18:F21)</f>
        <v>100</v>
      </c>
      <c r="G23" s="51">
        <f>(D23-C23)/C23*100</f>
        <v>11.113710809546093</v>
      </c>
    </row>
    <row r="24" spans="1:7" ht="15.75">
      <c r="E24" s="53"/>
      <c r="F24" s="53"/>
      <c r="G24" s="53"/>
    </row>
  </sheetData>
  <sortState ref="A1:Z4274">
    <sortCondition ref="C1"/>
  </sortState>
  <mergeCells count="1">
    <mergeCell ref="A16:G16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A1:G221"/>
  <sheetViews>
    <sheetView topLeftCell="A90" workbookViewId="0"/>
  </sheetViews>
  <sheetFormatPr defaultRowHeight="15"/>
  <cols>
    <col min="1" max="1" width="27.140625" customWidth="1"/>
    <col min="2" max="2" width="44" bestFit="1" customWidth="1"/>
    <col min="3" max="3" width="31.7109375" customWidth="1"/>
    <col min="4" max="4" width="31.42578125" customWidth="1"/>
    <col min="5" max="5" width="19.7109375" customWidth="1"/>
    <col min="6" max="6" width="20.28515625" customWidth="1"/>
    <col min="7" max="7" width="18.28515625" customWidth="1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t="18.75" hidden="1">
      <c r="A2" s="12" t="s">
        <v>186</v>
      </c>
    </row>
    <row r="3" spans="1:5" hidden="1">
      <c r="A3" s="3" t="s">
        <v>16</v>
      </c>
      <c r="B3" s="3" t="s">
        <v>119</v>
      </c>
      <c r="C3" s="4">
        <v>17</v>
      </c>
      <c r="D3" s="3" t="s">
        <v>29</v>
      </c>
      <c r="E3" s="10">
        <f>C3/$C$31*100</f>
        <v>0.30730296456977585</v>
      </c>
    </row>
    <row r="4" spans="1:5" hidden="1">
      <c r="A4" s="3" t="s">
        <v>5</v>
      </c>
      <c r="B4" s="3" t="s">
        <v>99</v>
      </c>
      <c r="C4" s="4">
        <v>271</v>
      </c>
      <c r="D4" s="3" t="s">
        <v>35</v>
      </c>
      <c r="E4" s="10">
        <f t="shared" ref="E4:E29" si="0">C4/$C$31*100</f>
        <v>4.8987707881417206</v>
      </c>
    </row>
    <row r="5" spans="1:5" hidden="1">
      <c r="A5" s="3" t="s">
        <v>9</v>
      </c>
      <c r="B5" s="3" t="s">
        <v>84</v>
      </c>
      <c r="C5" s="4">
        <v>909</v>
      </c>
      <c r="D5" s="3" t="s">
        <v>26</v>
      </c>
      <c r="E5" s="10">
        <f t="shared" si="0"/>
        <v>16.431670281995661</v>
      </c>
    </row>
    <row r="6" spans="1:5" hidden="1">
      <c r="A6" s="3" t="s">
        <v>3</v>
      </c>
      <c r="B6" s="3" t="s">
        <v>120</v>
      </c>
      <c r="C6" s="4">
        <v>362</v>
      </c>
      <c r="D6" s="3" t="s">
        <v>30</v>
      </c>
      <c r="E6" s="10">
        <f t="shared" si="0"/>
        <v>6.5437454808387558</v>
      </c>
    </row>
    <row r="7" spans="1:5" hidden="1">
      <c r="A7" s="3" t="s">
        <v>14</v>
      </c>
      <c r="B7" s="3" t="s">
        <v>101</v>
      </c>
      <c r="C7" s="4">
        <v>319</v>
      </c>
      <c r="D7" s="3" t="s">
        <v>29</v>
      </c>
      <c r="E7" s="10">
        <f t="shared" si="0"/>
        <v>5.7664497469269698</v>
      </c>
    </row>
    <row r="8" spans="1:5" hidden="1">
      <c r="A8" s="3" t="s">
        <v>22</v>
      </c>
      <c r="B8" s="3" t="s">
        <v>121</v>
      </c>
      <c r="C8" s="4">
        <v>175</v>
      </c>
      <c r="D8" s="3" t="s">
        <v>59</v>
      </c>
      <c r="E8" s="10">
        <f t="shared" si="0"/>
        <v>3.1634128705712223</v>
      </c>
    </row>
    <row r="9" spans="1:5" hidden="1">
      <c r="A9" s="3" t="s">
        <v>17</v>
      </c>
      <c r="B9" s="3" t="s">
        <v>163</v>
      </c>
      <c r="C9" s="4">
        <v>8</v>
      </c>
      <c r="D9" s="3" t="s">
        <v>59</v>
      </c>
      <c r="E9" s="10">
        <f t="shared" si="0"/>
        <v>0.14461315979754158</v>
      </c>
    </row>
    <row r="10" spans="1:5" hidden="1">
      <c r="A10" s="3" t="s">
        <v>11</v>
      </c>
      <c r="B10" s="3" t="s">
        <v>132</v>
      </c>
      <c r="C10" s="4">
        <v>233</v>
      </c>
      <c r="D10" s="3" t="s">
        <v>27</v>
      </c>
      <c r="E10" s="10">
        <f t="shared" si="0"/>
        <v>4.2118582791033985</v>
      </c>
    </row>
    <row r="11" spans="1:5" hidden="1">
      <c r="A11" s="3" t="s">
        <v>55</v>
      </c>
      <c r="B11" s="3" t="s">
        <v>119</v>
      </c>
      <c r="C11" s="4">
        <v>57</v>
      </c>
      <c r="D11" s="3" t="s">
        <v>29</v>
      </c>
      <c r="E11" s="10">
        <f t="shared" si="0"/>
        <v>1.0303687635574839</v>
      </c>
    </row>
    <row r="12" spans="1:5" hidden="1">
      <c r="A12" s="3" t="s">
        <v>28</v>
      </c>
      <c r="B12" s="3" t="s">
        <v>104</v>
      </c>
      <c r="C12" s="4">
        <v>18</v>
      </c>
      <c r="D12" s="3" t="s">
        <v>29</v>
      </c>
      <c r="E12" s="10">
        <f t="shared" si="0"/>
        <v>0.32537960954446854</v>
      </c>
    </row>
    <row r="13" spans="1:5" hidden="1">
      <c r="A13" s="3" t="s">
        <v>24</v>
      </c>
      <c r="B13" s="3" t="s">
        <v>164</v>
      </c>
      <c r="C13" s="4">
        <v>391</v>
      </c>
      <c r="D13" s="3" t="s">
        <v>1</v>
      </c>
      <c r="E13" s="10">
        <f t="shared" si="0"/>
        <v>7.0679681851048448</v>
      </c>
    </row>
    <row r="14" spans="1:5" hidden="1">
      <c r="A14" s="3" t="s">
        <v>2</v>
      </c>
      <c r="B14" s="3" t="s">
        <v>122</v>
      </c>
      <c r="C14" s="4">
        <v>224</v>
      </c>
      <c r="D14" s="3" t="s">
        <v>1</v>
      </c>
      <c r="E14" s="10">
        <f t="shared" si="0"/>
        <v>4.0491684743311644</v>
      </c>
    </row>
    <row r="15" spans="1:5" hidden="1">
      <c r="A15" s="3" t="s">
        <v>49</v>
      </c>
      <c r="B15" s="3" t="s">
        <v>136</v>
      </c>
      <c r="C15" s="4">
        <v>16</v>
      </c>
      <c r="D15" s="3" t="s">
        <v>135</v>
      </c>
      <c r="E15" s="10">
        <f t="shared" si="0"/>
        <v>0.28922631959508316</v>
      </c>
    </row>
    <row r="16" spans="1:5" hidden="1">
      <c r="A16" s="3" t="s">
        <v>15</v>
      </c>
      <c r="B16" s="3" t="s">
        <v>138</v>
      </c>
      <c r="C16" s="4">
        <v>15</v>
      </c>
      <c r="D16" s="3" t="s">
        <v>26</v>
      </c>
      <c r="E16" s="10">
        <f t="shared" si="0"/>
        <v>0.27114967462039047</v>
      </c>
    </row>
    <row r="17" spans="1:5" hidden="1">
      <c r="A17" s="3" t="s">
        <v>33</v>
      </c>
      <c r="B17" s="3" t="s">
        <v>137</v>
      </c>
      <c r="C17" s="4">
        <v>12</v>
      </c>
      <c r="D17" s="3" t="s">
        <v>30</v>
      </c>
      <c r="E17" s="10">
        <f t="shared" si="0"/>
        <v>0.21691973969631237</v>
      </c>
    </row>
    <row r="18" spans="1:5" hidden="1">
      <c r="A18" s="3" t="s">
        <v>37</v>
      </c>
      <c r="B18" s="3" t="s">
        <v>139</v>
      </c>
      <c r="C18" s="4">
        <v>12</v>
      </c>
      <c r="D18" s="3" t="s">
        <v>27</v>
      </c>
      <c r="E18" s="10">
        <f t="shared" si="0"/>
        <v>0.21691973969631237</v>
      </c>
    </row>
    <row r="19" spans="1:5" hidden="1">
      <c r="A19" s="3" t="s">
        <v>7</v>
      </c>
      <c r="B19" s="3" t="s">
        <v>109</v>
      </c>
      <c r="C19" s="4">
        <v>165</v>
      </c>
      <c r="D19" s="3" t="s">
        <v>53</v>
      </c>
      <c r="E19" s="10">
        <f t="shared" si="0"/>
        <v>2.9826464208242953</v>
      </c>
    </row>
    <row r="20" spans="1:5" hidden="1">
      <c r="A20" s="3" t="s">
        <v>57</v>
      </c>
      <c r="B20" s="3" t="s">
        <v>77</v>
      </c>
      <c r="C20" s="4">
        <v>11</v>
      </c>
      <c r="D20" s="3" t="s">
        <v>30</v>
      </c>
      <c r="E20" s="10">
        <f t="shared" si="0"/>
        <v>0.19884309472161968</v>
      </c>
    </row>
    <row r="21" spans="1:5" hidden="1">
      <c r="A21" s="3" t="s">
        <v>12</v>
      </c>
      <c r="B21" s="3" t="s">
        <v>78</v>
      </c>
      <c r="C21" s="4">
        <v>12</v>
      </c>
      <c r="D21" s="3" t="s">
        <v>1</v>
      </c>
      <c r="E21" s="10">
        <f t="shared" si="0"/>
        <v>0.21691973969631237</v>
      </c>
    </row>
    <row r="22" spans="1:5" hidden="1">
      <c r="A22" s="3" t="s">
        <v>185</v>
      </c>
      <c r="B22" s="3" t="s">
        <v>140</v>
      </c>
      <c r="C22" s="4">
        <v>16</v>
      </c>
      <c r="D22" s="3" t="s">
        <v>1</v>
      </c>
      <c r="E22" s="10">
        <f t="shared" si="0"/>
        <v>0.28922631959508316</v>
      </c>
    </row>
    <row r="23" spans="1:5" hidden="1">
      <c r="A23" s="3" t="s">
        <v>0</v>
      </c>
      <c r="B23" s="3" t="s">
        <v>123</v>
      </c>
      <c r="C23" s="4">
        <v>1776</v>
      </c>
      <c r="D23" s="3" t="s">
        <v>27</v>
      </c>
      <c r="E23" s="10">
        <f t="shared" si="0"/>
        <v>32.104121475054228</v>
      </c>
    </row>
    <row r="24" spans="1:5" hidden="1">
      <c r="A24" s="3" t="s">
        <v>46</v>
      </c>
      <c r="B24" s="3" t="s">
        <v>141</v>
      </c>
      <c r="C24" s="4">
        <v>17</v>
      </c>
      <c r="D24" s="3" t="s">
        <v>135</v>
      </c>
      <c r="E24" s="10">
        <f t="shared" si="0"/>
        <v>0.30730296456977585</v>
      </c>
    </row>
    <row r="25" spans="1:5" hidden="1">
      <c r="A25" s="3" t="s">
        <v>13</v>
      </c>
      <c r="B25" s="3" t="s">
        <v>124</v>
      </c>
      <c r="C25" s="4">
        <v>271</v>
      </c>
      <c r="D25" s="3" t="s">
        <v>45</v>
      </c>
      <c r="E25" s="10">
        <f t="shared" si="0"/>
        <v>4.8987707881417206</v>
      </c>
    </row>
    <row r="26" spans="1:5" hidden="1">
      <c r="A26" s="3" t="s">
        <v>39</v>
      </c>
      <c r="B26" s="3" t="s">
        <v>125</v>
      </c>
      <c r="C26" s="4">
        <v>6</v>
      </c>
      <c r="D26" s="3" t="s">
        <v>59</v>
      </c>
      <c r="E26" s="10">
        <f t="shared" si="0"/>
        <v>0.10845986984815618</v>
      </c>
    </row>
    <row r="27" spans="1:5" hidden="1">
      <c r="A27" s="3" t="s">
        <v>43</v>
      </c>
      <c r="B27" s="3" t="s">
        <v>142</v>
      </c>
      <c r="C27" s="4">
        <v>3</v>
      </c>
      <c r="D27" s="3" t="s">
        <v>26</v>
      </c>
      <c r="E27" s="10">
        <f t="shared" si="0"/>
        <v>5.4229934924078092E-2</v>
      </c>
    </row>
    <row r="28" spans="1:5" hidden="1">
      <c r="A28" s="3" t="s">
        <v>50</v>
      </c>
      <c r="B28" s="3" t="s">
        <v>143</v>
      </c>
      <c r="C28" s="4">
        <v>43</v>
      </c>
      <c r="D28" s="3" t="s">
        <v>27</v>
      </c>
      <c r="E28" s="10">
        <f t="shared" si="0"/>
        <v>0.77729573391178597</v>
      </c>
    </row>
    <row r="29" spans="1:5" hidden="1">
      <c r="A29" s="3" t="s">
        <v>4</v>
      </c>
      <c r="B29" s="3" t="s">
        <v>126</v>
      </c>
      <c r="C29" s="4">
        <v>173</v>
      </c>
      <c r="D29" s="3" t="s">
        <v>1</v>
      </c>
      <c r="E29" s="10">
        <f t="shared" si="0"/>
        <v>3.1272595806218364</v>
      </c>
    </row>
    <row r="30" spans="1:5" hidden="1"/>
    <row r="31" spans="1:5" ht="18.75" hidden="1">
      <c r="C31" s="18">
        <f>SUM(C3:C30)</f>
        <v>5532</v>
      </c>
    </row>
    <row r="32" spans="1:5" hidden="1"/>
    <row r="33" spans="1:5" ht="18.75" hidden="1">
      <c r="A33" s="24" t="s">
        <v>187</v>
      </c>
    </row>
    <row r="34" spans="1:5" hidden="1"/>
    <row r="35" spans="1:5" hidden="1">
      <c r="A35" s="3" t="s">
        <v>16</v>
      </c>
      <c r="B35" s="3" t="s">
        <v>119</v>
      </c>
      <c r="C35" s="4">
        <v>39</v>
      </c>
      <c r="D35" s="3" t="s">
        <v>29</v>
      </c>
      <c r="E35" s="25">
        <f>C35/$C$87*100</f>
        <v>8.7646358181450432E-2</v>
      </c>
    </row>
    <row r="36" spans="1:5" hidden="1">
      <c r="A36" s="3" t="s">
        <v>213</v>
      </c>
      <c r="B36" s="3" t="s">
        <v>181</v>
      </c>
      <c r="C36" s="4">
        <v>15</v>
      </c>
      <c r="D36" s="3" t="s">
        <v>27</v>
      </c>
      <c r="E36" s="25">
        <f t="shared" ref="E36:E85" si="1">C36/$C$87*100</f>
        <v>3.3710137762096325E-2</v>
      </c>
    </row>
    <row r="37" spans="1:5" hidden="1">
      <c r="A37" s="3" t="s">
        <v>216</v>
      </c>
      <c r="B37" s="3" t="s">
        <v>177</v>
      </c>
      <c r="C37" s="4">
        <v>7</v>
      </c>
      <c r="D37" s="3" t="s">
        <v>29</v>
      </c>
      <c r="E37" s="25">
        <f t="shared" si="1"/>
        <v>1.5731397622311617E-2</v>
      </c>
    </row>
    <row r="38" spans="1:5" hidden="1">
      <c r="A38" s="3" t="s">
        <v>5</v>
      </c>
      <c r="B38" s="3" t="s">
        <v>99</v>
      </c>
      <c r="C38" s="4">
        <v>3797</v>
      </c>
      <c r="D38" s="3" t="s">
        <v>35</v>
      </c>
      <c r="E38" s="25">
        <f t="shared" si="1"/>
        <v>8.5331595388453163</v>
      </c>
    </row>
    <row r="39" spans="1:5" hidden="1">
      <c r="A39" s="3" t="s">
        <v>9</v>
      </c>
      <c r="B39" s="3" t="s">
        <v>84</v>
      </c>
      <c r="C39" s="4">
        <v>1952</v>
      </c>
      <c r="D39" s="3" t="s">
        <v>26</v>
      </c>
      <c r="E39" s="25">
        <f t="shared" si="1"/>
        <v>4.386812594107468</v>
      </c>
    </row>
    <row r="40" spans="1:5" hidden="1">
      <c r="A40" s="3" t="s">
        <v>3</v>
      </c>
      <c r="B40" s="3" t="s">
        <v>120</v>
      </c>
      <c r="C40" s="4">
        <v>5299</v>
      </c>
      <c r="D40" s="3" t="s">
        <v>30</v>
      </c>
      <c r="E40" s="25">
        <f t="shared" si="1"/>
        <v>11.908668000089893</v>
      </c>
    </row>
    <row r="41" spans="1:5" hidden="1">
      <c r="A41" s="3" t="s">
        <v>14</v>
      </c>
      <c r="B41" s="3" t="s">
        <v>101</v>
      </c>
      <c r="C41" s="4">
        <v>2542</v>
      </c>
      <c r="D41" s="3" t="s">
        <v>29</v>
      </c>
      <c r="E41" s="25">
        <f t="shared" si="1"/>
        <v>5.7127446794165895</v>
      </c>
    </row>
    <row r="42" spans="1:5" hidden="1">
      <c r="A42" s="3" t="s">
        <v>223</v>
      </c>
      <c r="B42" s="3" t="s">
        <v>99</v>
      </c>
      <c r="C42" s="4">
        <v>2</v>
      </c>
      <c r="D42" s="3" t="s">
        <v>35</v>
      </c>
      <c r="E42" s="25">
        <f t="shared" si="1"/>
        <v>4.4946850349461762E-3</v>
      </c>
    </row>
    <row r="43" spans="1:5" hidden="1">
      <c r="A43" s="3" t="s">
        <v>22</v>
      </c>
      <c r="B43" s="3" t="s">
        <v>121</v>
      </c>
      <c r="C43" s="4">
        <v>4083</v>
      </c>
      <c r="D43" s="3" t="s">
        <v>59</v>
      </c>
      <c r="E43" s="25">
        <f t="shared" si="1"/>
        <v>9.1758994988426181</v>
      </c>
    </row>
    <row r="44" spans="1:5" hidden="1">
      <c r="A44" s="3" t="s">
        <v>303</v>
      </c>
      <c r="B44" s="3" t="s">
        <v>337</v>
      </c>
      <c r="C44" s="4">
        <v>1</v>
      </c>
      <c r="D44" s="3" t="s">
        <v>338</v>
      </c>
      <c r="E44" s="25">
        <f t="shared" si="1"/>
        <v>2.2473425174730881E-3</v>
      </c>
    </row>
    <row r="45" spans="1:5" hidden="1">
      <c r="A45" s="3" t="s">
        <v>224</v>
      </c>
      <c r="B45" s="3" t="s">
        <v>66</v>
      </c>
      <c r="C45" s="4">
        <v>22</v>
      </c>
      <c r="D45" s="3" t="s">
        <v>338</v>
      </c>
      <c r="E45" s="25">
        <f t="shared" si="1"/>
        <v>4.9441535384407938E-2</v>
      </c>
    </row>
    <row r="46" spans="1:5" hidden="1">
      <c r="A46" s="3" t="s">
        <v>17</v>
      </c>
      <c r="B46" s="3" t="s">
        <v>163</v>
      </c>
      <c r="C46" s="4">
        <v>7</v>
      </c>
      <c r="D46" s="3" t="s">
        <v>59</v>
      </c>
      <c r="E46" s="25">
        <f t="shared" si="1"/>
        <v>1.5731397622311617E-2</v>
      </c>
    </row>
    <row r="47" spans="1:5" hidden="1">
      <c r="A47" s="3" t="s">
        <v>11</v>
      </c>
      <c r="B47" s="3" t="s">
        <v>132</v>
      </c>
      <c r="C47" s="4">
        <v>2732</v>
      </c>
      <c r="D47" s="3" t="s">
        <v>27</v>
      </c>
      <c r="E47" s="25">
        <f t="shared" si="1"/>
        <v>6.1397397577364767</v>
      </c>
    </row>
    <row r="48" spans="1:5" hidden="1">
      <c r="A48" s="3" t="s">
        <v>55</v>
      </c>
      <c r="B48" s="3" t="s">
        <v>119</v>
      </c>
      <c r="C48" s="4">
        <v>197</v>
      </c>
      <c r="D48" s="3" t="s">
        <v>29</v>
      </c>
      <c r="E48" s="25">
        <f t="shared" si="1"/>
        <v>0.44272647594219838</v>
      </c>
    </row>
    <row r="49" spans="1:5" hidden="1">
      <c r="A49" s="3" t="s">
        <v>233</v>
      </c>
      <c r="B49" s="3" t="s">
        <v>174</v>
      </c>
      <c r="C49" s="4">
        <v>8</v>
      </c>
      <c r="D49" s="3" t="s">
        <v>35</v>
      </c>
      <c r="E49" s="25">
        <f t="shared" si="1"/>
        <v>1.7978740139784705E-2</v>
      </c>
    </row>
    <row r="50" spans="1:5" hidden="1">
      <c r="A50" s="3" t="s">
        <v>28</v>
      </c>
      <c r="B50" s="3" t="s">
        <v>104</v>
      </c>
      <c r="C50" s="4">
        <v>1227</v>
      </c>
      <c r="D50" s="3" t="s">
        <v>29</v>
      </c>
      <c r="E50" s="25">
        <f t="shared" si="1"/>
        <v>2.7574892689394792</v>
      </c>
    </row>
    <row r="51" spans="1:5" hidden="1">
      <c r="A51" s="3" t="s">
        <v>237</v>
      </c>
      <c r="B51" s="3" t="s">
        <v>105</v>
      </c>
      <c r="C51" s="4">
        <v>43</v>
      </c>
      <c r="D51" s="3" t="s">
        <v>27</v>
      </c>
      <c r="E51" s="25">
        <f t="shared" si="1"/>
        <v>9.6635728251342784E-2</v>
      </c>
    </row>
    <row r="52" spans="1:5" hidden="1">
      <c r="A52" s="3" t="s">
        <v>304</v>
      </c>
      <c r="B52" s="3" t="s">
        <v>71</v>
      </c>
      <c r="C52" s="4">
        <v>2684</v>
      </c>
      <c r="D52" s="3" t="s">
        <v>25</v>
      </c>
      <c r="E52" s="25">
        <f t="shared" si="1"/>
        <v>6.0318673168977686</v>
      </c>
    </row>
    <row r="53" spans="1:5" hidden="1">
      <c r="A53" s="3" t="s">
        <v>24</v>
      </c>
      <c r="B53" s="3" t="s">
        <v>164</v>
      </c>
      <c r="C53" s="4">
        <v>151</v>
      </c>
      <c r="D53" s="3" t="s">
        <v>1</v>
      </c>
      <c r="E53" s="25">
        <f t="shared" si="1"/>
        <v>0.33934872013843631</v>
      </c>
    </row>
    <row r="54" spans="1:5" hidden="1">
      <c r="A54" s="3" t="s">
        <v>305</v>
      </c>
      <c r="B54" s="3" t="s">
        <v>107</v>
      </c>
      <c r="C54" s="4">
        <v>37</v>
      </c>
      <c r="D54" s="3" t="s">
        <v>25</v>
      </c>
      <c r="E54" s="25">
        <f t="shared" si="1"/>
        <v>8.3151673146504249E-2</v>
      </c>
    </row>
    <row r="55" spans="1:5" hidden="1">
      <c r="A55" s="3" t="s">
        <v>306</v>
      </c>
      <c r="B55" s="3" t="s">
        <v>339</v>
      </c>
      <c r="C55" s="4">
        <v>6</v>
      </c>
      <c r="D55" s="3" t="s">
        <v>45</v>
      </c>
      <c r="E55" s="25">
        <f t="shared" si="1"/>
        <v>1.3484055104838528E-2</v>
      </c>
    </row>
    <row r="56" spans="1:5" hidden="1">
      <c r="A56" s="3" t="s">
        <v>2</v>
      </c>
      <c r="B56" s="3" t="s">
        <v>122</v>
      </c>
      <c r="C56" s="4">
        <v>1354</v>
      </c>
      <c r="D56" s="3" t="s">
        <v>1</v>
      </c>
      <c r="E56" s="25">
        <f t="shared" si="1"/>
        <v>3.0429017686585613</v>
      </c>
    </row>
    <row r="57" spans="1:5" hidden="1">
      <c r="A57" s="3" t="s">
        <v>244</v>
      </c>
      <c r="B57" s="3" t="s">
        <v>108</v>
      </c>
      <c r="C57" s="4">
        <v>13</v>
      </c>
      <c r="D57" s="3" t="s">
        <v>35</v>
      </c>
      <c r="E57" s="25">
        <f t="shared" si="1"/>
        <v>2.9215452727150145E-2</v>
      </c>
    </row>
    <row r="58" spans="1:5" hidden="1">
      <c r="A58" s="3" t="s">
        <v>49</v>
      </c>
      <c r="B58" s="3" t="s">
        <v>136</v>
      </c>
      <c r="C58" s="4">
        <v>384</v>
      </c>
      <c r="D58" s="3" t="s">
        <v>135</v>
      </c>
      <c r="E58" s="25">
        <f t="shared" si="1"/>
        <v>0.86297952670966582</v>
      </c>
    </row>
    <row r="59" spans="1:5" hidden="1">
      <c r="A59" s="3" t="s">
        <v>245</v>
      </c>
      <c r="B59" s="2" t="s">
        <v>291</v>
      </c>
      <c r="C59" s="4">
        <v>5</v>
      </c>
      <c r="D59" s="3" t="s">
        <v>30</v>
      </c>
      <c r="E59" s="25">
        <f t="shared" si="1"/>
        <v>1.123671258736544E-2</v>
      </c>
    </row>
    <row r="60" spans="1:5" hidden="1">
      <c r="A60" s="3" t="s">
        <v>15</v>
      </c>
      <c r="B60" s="3" t="s">
        <v>138</v>
      </c>
      <c r="C60" s="4">
        <v>15</v>
      </c>
      <c r="D60" s="3" t="s">
        <v>26</v>
      </c>
      <c r="E60" s="25">
        <f t="shared" si="1"/>
        <v>3.3710137762096325E-2</v>
      </c>
    </row>
    <row r="61" spans="1:5" hidden="1">
      <c r="A61" s="3" t="s">
        <v>33</v>
      </c>
      <c r="B61" s="3" t="s">
        <v>137</v>
      </c>
      <c r="C61" s="4">
        <v>29</v>
      </c>
      <c r="D61" s="3" t="s">
        <v>30</v>
      </c>
      <c r="E61" s="25">
        <f t="shared" si="1"/>
        <v>6.5172933006719558E-2</v>
      </c>
    </row>
    <row r="62" spans="1:5" hidden="1">
      <c r="A62" s="3" t="s">
        <v>37</v>
      </c>
      <c r="B62" s="3" t="s">
        <v>139</v>
      </c>
      <c r="C62" s="4">
        <v>13</v>
      </c>
      <c r="D62" s="3" t="s">
        <v>27</v>
      </c>
      <c r="E62" s="25">
        <f t="shared" si="1"/>
        <v>2.9215452727150145E-2</v>
      </c>
    </row>
    <row r="63" spans="1:5" hidden="1">
      <c r="A63" s="3" t="s">
        <v>7</v>
      </c>
      <c r="B63" s="3" t="s">
        <v>109</v>
      </c>
      <c r="C63" s="4">
        <v>3181</v>
      </c>
      <c r="D63" s="3" t="s">
        <v>53</v>
      </c>
      <c r="E63" s="25">
        <f t="shared" si="1"/>
        <v>7.1487965480818927</v>
      </c>
    </row>
    <row r="64" spans="1:5" hidden="1">
      <c r="A64" s="3" t="s">
        <v>251</v>
      </c>
      <c r="B64" s="3" t="s">
        <v>88</v>
      </c>
      <c r="C64" s="4">
        <v>6</v>
      </c>
      <c r="D64" s="3" t="s">
        <v>1</v>
      </c>
      <c r="E64" s="25">
        <f t="shared" si="1"/>
        <v>1.3484055104838528E-2</v>
      </c>
    </row>
    <row r="65" spans="1:5" hidden="1">
      <c r="A65" s="3" t="s">
        <v>57</v>
      </c>
      <c r="B65" s="3" t="s">
        <v>77</v>
      </c>
      <c r="C65" s="4">
        <v>32</v>
      </c>
      <c r="D65" s="3" t="s">
        <v>30</v>
      </c>
      <c r="E65" s="25">
        <f t="shared" si="1"/>
        <v>7.1914960559138819E-2</v>
      </c>
    </row>
    <row r="66" spans="1:5" hidden="1">
      <c r="A66" s="3" t="s">
        <v>12</v>
      </c>
      <c r="B66" s="3" t="s">
        <v>78</v>
      </c>
      <c r="C66" s="4">
        <v>1468</v>
      </c>
      <c r="D66" s="3" t="s">
        <v>1</v>
      </c>
      <c r="E66" s="25">
        <f t="shared" si="1"/>
        <v>3.2990988156504932</v>
      </c>
    </row>
    <row r="67" spans="1:5" hidden="1">
      <c r="A67" s="3" t="s">
        <v>254</v>
      </c>
      <c r="B67" s="3" t="s">
        <v>79</v>
      </c>
      <c r="C67" s="4">
        <v>22</v>
      </c>
      <c r="D67" s="3" t="s">
        <v>35</v>
      </c>
      <c r="E67" s="25">
        <f t="shared" si="1"/>
        <v>4.9441535384407938E-2</v>
      </c>
    </row>
    <row r="68" spans="1:5" hidden="1">
      <c r="A68" s="3" t="s">
        <v>307</v>
      </c>
      <c r="B68" s="3" t="s">
        <v>80</v>
      </c>
      <c r="C68" s="4">
        <v>12</v>
      </c>
      <c r="D68" s="3" t="s">
        <v>1</v>
      </c>
      <c r="E68" s="25">
        <f t="shared" si="1"/>
        <v>2.6968110209677057E-2</v>
      </c>
    </row>
    <row r="69" spans="1:5" hidden="1">
      <c r="A69" s="39" t="s">
        <v>185</v>
      </c>
      <c r="B69" s="39" t="s">
        <v>140</v>
      </c>
      <c r="C69" s="40">
        <v>16</v>
      </c>
      <c r="D69" s="39" t="s">
        <v>1</v>
      </c>
      <c r="E69" s="25">
        <f t="shared" si="1"/>
        <v>3.5957480279569409E-2</v>
      </c>
    </row>
    <row r="70" spans="1:5" hidden="1">
      <c r="A70" s="3" t="s">
        <v>0</v>
      </c>
      <c r="B70" s="3" t="s">
        <v>123</v>
      </c>
      <c r="C70" s="4">
        <v>5872</v>
      </c>
      <c r="D70" s="3" t="s">
        <v>27</v>
      </c>
      <c r="E70" s="25">
        <f t="shared" si="1"/>
        <v>13.196395262601973</v>
      </c>
    </row>
    <row r="71" spans="1:5" hidden="1">
      <c r="A71" s="3" t="s">
        <v>257</v>
      </c>
      <c r="B71" s="3" t="s">
        <v>112</v>
      </c>
      <c r="C71" s="4">
        <v>196</v>
      </c>
      <c r="D71" s="3" t="s">
        <v>26</v>
      </c>
      <c r="E71" s="25">
        <f t="shared" si="1"/>
        <v>0.44047913342472533</v>
      </c>
    </row>
    <row r="72" spans="1:5" hidden="1">
      <c r="A72" s="36" t="s">
        <v>46</v>
      </c>
      <c r="B72" s="36" t="s">
        <v>141</v>
      </c>
      <c r="C72" s="37">
        <v>17</v>
      </c>
      <c r="D72" s="36" t="s">
        <v>135</v>
      </c>
      <c r="E72" s="25">
        <f t="shared" si="1"/>
        <v>3.8204822797042501E-2</v>
      </c>
    </row>
    <row r="73" spans="1:5" hidden="1">
      <c r="A73" s="3" t="s">
        <v>13</v>
      </c>
      <c r="B73" s="3" t="s">
        <v>124</v>
      </c>
      <c r="C73" s="4">
        <v>4006</v>
      </c>
      <c r="D73" s="3" t="s">
        <v>45</v>
      </c>
      <c r="E73" s="25">
        <f t="shared" si="1"/>
        <v>9.0028541249971905</v>
      </c>
    </row>
    <row r="74" spans="1:5" hidden="1">
      <c r="A74" s="3" t="s">
        <v>259</v>
      </c>
      <c r="B74" s="3" t="s">
        <v>96</v>
      </c>
      <c r="C74" s="4">
        <v>2</v>
      </c>
      <c r="D74" s="3" t="s">
        <v>27</v>
      </c>
      <c r="E74" s="25">
        <f t="shared" si="1"/>
        <v>4.4946850349461762E-3</v>
      </c>
    </row>
    <row r="75" spans="1:5" hidden="1">
      <c r="A75" s="3" t="s">
        <v>308</v>
      </c>
      <c r="B75" s="3" t="s">
        <v>340</v>
      </c>
      <c r="C75" s="4">
        <v>2</v>
      </c>
      <c r="D75" s="3" t="s">
        <v>341</v>
      </c>
      <c r="E75" s="25">
        <f t="shared" si="1"/>
        <v>4.4946850349461762E-3</v>
      </c>
    </row>
    <row r="76" spans="1:5" hidden="1">
      <c r="A76" s="3" t="s">
        <v>309</v>
      </c>
      <c r="B76" s="3" t="s">
        <v>342</v>
      </c>
      <c r="C76" s="4">
        <v>27</v>
      </c>
      <c r="D76" s="3" t="s">
        <v>332</v>
      </c>
      <c r="E76" s="25">
        <f t="shared" si="1"/>
        <v>6.0678247971773382E-2</v>
      </c>
    </row>
    <row r="77" spans="1:5" hidden="1">
      <c r="A77" s="3" t="s">
        <v>39</v>
      </c>
      <c r="B77" s="3" t="s">
        <v>125</v>
      </c>
      <c r="C77" s="4">
        <v>79</v>
      </c>
      <c r="D77" s="3" t="s">
        <v>59</v>
      </c>
      <c r="E77" s="25">
        <f t="shared" si="1"/>
        <v>0.17754005888037397</v>
      </c>
    </row>
    <row r="78" spans="1:5" hidden="1">
      <c r="A78" s="3" t="s">
        <v>43</v>
      </c>
      <c r="B78" s="3" t="s">
        <v>142</v>
      </c>
      <c r="C78" s="4">
        <v>3</v>
      </c>
      <c r="D78" s="3" t="s">
        <v>26</v>
      </c>
      <c r="E78" s="25">
        <f t="shared" si="1"/>
        <v>6.7420275524192642E-3</v>
      </c>
    </row>
    <row r="79" spans="1:5" hidden="1">
      <c r="A79" s="3" t="s">
        <v>265</v>
      </c>
      <c r="B79" s="3" t="s">
        <v>116</v>
      </c>
      <c r="C79" s="4">
        <v>84</v>
      </c>
      <c r="D79" s="3" t="s">
        <v>35</v>
      </c>
      <c r="E79" s="25">
        <f t="shared" si="1"/>
        <v>0.18877677146773938</v>
      </c>
    </row>
    <row r="80" spans="1:5" hidden="1">
      <c r="A80" s="3" t="s">
        <v>50</v>
      </c>
      <c r="B80" s="3" t="s">
        <v>143</v>
      </c>
      <c r="C80" s="4">
        <v>60</v>
      </c>
      <c r="D80" s="3" t="s">
        <v>27</v>
      </c>
      <c r="E80" s="25">
        <f t="shared" si="1"/>
        <v>0.1348405510483853</v>
      </c>
    </row>
    <row r="81" spans="1:7" hidden="1">
      <c r="A81" s="3" t="s">
        <v>281</v>
      </c>
      <c r="B81" s="3" t="s">
        <v>89</v>
      </c>
      <c r="C81" s="4">
        <v>59</v>
      </c>
      <c r="D81" s="3" t="s">
        <v>45</v>
      </c>
      <c r="E81" s="25">
        <f t="shared" si="1"/>
        <v>0.13259320853091219</v>
      </c>
    </row>
    <row r="82" spans="1:7" hidden="1">
      <c r="A82" s="3" t="s">
        <v>267</v>
      </c>
      <c r="B82" s="3" t="s">
        <v>158</v>
      </c>
      <c r="C82" s="4">
        <v>35</v>
      </c>
      <c r="D82" s="3" t="s">
        <v>152</v>
      </c>
      <c r="E82" s="25">
        <f t="shared" si="1"/>
        <v>7.8656988111558093E-2</v>
      </c>
    </row>
    <row r="83" spans="1:7" hidden="1">
      <c r="A83" s="3" t="s">
        <v>310</v>
      </c>
      <c r="B83" s="3" t="s">
        <v>87</v>
      </c>
      <c r="C83" s="4">
        <v>24</v>
      </c>
      <c r="D83" s="3" t="s">
        <v>53</v>
      </c>
      <c r="E83" s="25">
        <f t="shared" si="1"/>
        <v>5.3936220419354114E-2</v>
      </c>
    </row>
    <row r="84" spans="1:7" hidden="1">
      <c r="A84" s="3" t="s">
        <v>4</v>
      </c>
      <c r="B84" s="3" t="s">
        <v>126</v>
      </c>
      <c r="C84" s="4">
        <v>2624</v>
      </c>
      <c r="D84" s="3" t="s">
        <v>1</v>
      </c>
      <c r="E84" s="25">
        <f t="shared" si="1"/>
        <v>5.8970267658493825</v>
      </c>
    </row>
    <row r="85" spans="1:7" hidden="1">
      <c r="A85" s="3" t="s">
        <v>274</v>
      </c>
      <c r="B85" s="3" t="s">
        <v>343</v>
      </c>
      <c r="C85" s="4">
        <v>6</v>
      </c>
      <c r="D85" s="38" t="s">
        <v>29</v>
      </c>
      <c r="E85" s="25">
        <f t="shared" si="1"/>
        <v>1.3484055104838528E-2</v>
      </c>
    </row>
    <row r="86" spans="1:7" hidden="1">
      <c r="C86" s="4"/>
    </row>
    <row r="87" spans="1:7" ht="18.75" hidden="1">
      <c r="C87" s="20">
        <f>SUM(C35:C85)</f>
        <v>44497</v>
      </c>
    </row>
    <row r="88" spans="1:7" ht="18.75" hidden="1">
      <c r="C88" s="20"/>
    </row>
    <row r="89" spans="1:7" ht="15.75" hidden="1" thickBot="1"/>
    <row r="90" spans="1:7" ht="33.75" customHeight="1" thickBot="1">
      <c r="A90" s="110" t="s">
        <v>674</v>
      </c>
      <c r="B90" s="111"/>
      <c r="C90" s="111"/>
      <c r="D90" s="111"/>
      <c r="E90" s="111"/>
      <c r="F90" s="111"/>
      <c r="G90" s="111"/>
    </row>
    <row r="91" spans="1:7" ht="40.5" customHeight="1" thickBot="1">
      <c r="A91" s="63" t="s">
        <v>145</v>
      </c>
      <c r="B91" s="64" t="s">
        <v>146</v>
      </c>
      <c r="C91" s="46" t="s">
        <v>363</v>
      </c>
      <c r="D91" s="46" t="s">
        <v>364</v>
      </c>
      <c r="E91" s="56" t="s">
        <v>365</v>
      </c>
      <c r="F91" s="56" t="s">
        <v>366</v>
      </c>
      <c r="G91" s="45" t="s">
        <v>367</v>
      </c>
    </row>
    <row r="92" spans="1:7" ht="15.75">
      <c r="A92" s="55" t="s">
        <v>630</v>
      </c>
      <c r="B92" s="55" t="s">
        <v>393</v>
      </c>
      <c r="C92" s="13">
        <f>C3</f>
        <v>17</v>
      </c>
      <c r="D92" s="13">
        <f>C35</f>
        <v>39</v>
      </c>
      <c r="E92" s="25">
        <f>C92/$C$141*100</f>
        <v>0.31044558071585099</v>
      </c>
      <c r="F92" s="25">
        <f t="shared" ref="F92:F123" si="2">D92/$D$141*100</f>
        <v>0.69655295588497945</v>
      </c>
      <c r="G92" s="25">
        <f>(D92-C92)/C92*100</f>
        <v>129.41176470588235</v>
      </c>
    </row>
    <row r="93" spans="1:7" ht="15.75">
      <c r="A93" s="55" t="s">
        <v>445</v>
      </c>
      <c r="B93" s="55" t="s">
        <v>391</v>
      </c>
      <c r="C93" s="1" t="s">
        <v>410</v>
      </c>
      <c r="D93" s="13">
        <f t="shared" ref="D93:D125" si="3">C36</f>
        <v>15</v>
      </c>
      <c r="E93" s="25" t="s">
        <v>410</v>
      </c>
      <c r="F93" s="25">
        <f t="shared" si="2"/>
        <v>0.2679049830326844</v>
      </c>
      <c r="G93" s="25" t="s">
        <v>410</v>
      </c>
    </row>
    <row r="94" spans="1:7" ht="15.75">
      <c r="A94" s="55" t="s">
        <v>532</v>
      </c>
      <c r="B94" s="55" t="s">
        <v>388</v>
      </c>
      <c r="C94" s="1" t="s">
        <v>410</v>
      </c>
      <c r="D94" s="13">
        <f t="shared" si="3"/>
        <v>7</v>
      </c>
      <c r="E94" s="25" t="s">
        <v>410</v>
      </c>
      <c r="F94" s="25">
        <f t="shared" si="2"/>
        <v>0.12502232541525274</v>
      </c>
      <c r="G94" s="25" t="s">
        <v>410</v>
      </c>
    </row>
    <row r="95" spans="1:7" ht="15.75">
      <c r="A95" s="55" t="s">
        <v>411</v>
      </c>
      <c r="B95" s="55" t="s">
        <v>390</v>
      </c>
      <c r="C95" s="13">
        <f>C4</f>
        <v>271</v>
      </c>
      <c r="D95" s="13">
        <v>218</v>
      </c>
      <c r="E95" s="25">
        <f>C95/$C$141*100</f>
        <v>4.948867786705625</v>
      </c>
      <c r="F95" s="25">
        <f t="shared" si="2"/>
        <v>3.8935524200750131</v>
      </c>
      <c r="G95" s="25">
        <f>(D95-C95)/C95*100</f>
        <v>-19.557195571955717</v>
      </c>
    </row>
    <row r="96" spans="1:7" ht="15.75">
      <c r="A96" s="55" t="s">
        <v>413</v>
      </c>
      <c r="B96" s="55" t="s">
        <v>447</v>
      </c>
      <c r="C96" s="13">
        <f>C5</f>
        <v>909</v>
      </c>
      <c r="D96" s="13">
        <v>612</v>
      </c>
      <c r="E96" s="25">
        <f>C96/$C$141*100</f>
        <v>16.599707815924031</v>
      </c>
      <c r="F96" s="25">
        <f t="shared" si="2"/>
        <v>10.930523307733523</v>
      </c>
      <c r="G96" s="25">
        <f>(D96-C96)/C96*100</f>
        <v>-32.673267326732677</v>
      </c>
    </row>
    <row r="97" spans="1:7" ht="15.75">
      <c r="A97" s="55" t="s">
        <v>590</v>
      </c>
      <c r="B97" s="55" t="s">
        <v>454</v>
      </c>
      <c r="C97" s="13">
        <f>C6</f>
        <v>362</v>
      </c>
      <c r="D97" s="13">
        <v>226</v>
      </c>
      <c r="E97" s="25">
        <f>C97/$C$141*100</f>
        <v>6.6106647187728269</v>
      </c>
      <c r="F97" s="25">
        <f t="shared" si="2"/>
        <v>4.0364350776924445</v>
      </c>
      <c r="G97" s="25">
        <f>(D97-C97)/C97*100</f>
        <v>-37.569060773480665</v>
      </c>
    </row>
    <row r="98" spans="1:7" ht="15.75">
      <c r="A98" s="55" t="s">
        <v>591</v>
      </c>
      <c r="B98" s="55" t="s">
        <v>373</v>
      </c>
      <c r="C98" s="13">
        <f>C7</f>
        <v>319</v>
      </c>
      <c r="D98" s="13">
        <v>177</v>
      </c>
      <c r="E98" s="25">
        <f>C98/$C$141*100</f>
        <v>5.8254200146092039</v>
      </c>
      <c r="F98" s="25">
        <f t="shared" si="2"/>
        <v>3.1612787997856757</v>
      </c>
      <c r="G98" s="25">
        <f>(D98-C98)/C98*100</f>
        <v>-44.514106583072099</v>
      </c>
    </row>
    <row r="99" spans="1:7" ht="15.75">
      <c r="A99" s="55" t="s">
        <v>455</v>
      </c>
      <c r="B99" s="55" t="s">
        <v>390</v>
      </c>
      <c r="C99" s="1" t="s">
        <v>410</v>
      </c>
      <c r="D99" s="13">
        <f t="shared" si="3"/>
        <v>2</v>
      </c>
      <c r="E99" s="25" t="s">
        <v>410</v>
      </c>
      <c r="F99" s="25">
        <f t="shared" si="2"/>
        <v>3.5720664404357921E-2</v>
      </c>
      <c r="G99" s="25" t="s">
        <v>410</v>
      </c>
    </row>
    <row r="100" spans="1:7" ht="15.75">
      <c r="A100" s="55" t="s">
        <v>594</v>
      </c>
      <c r="B100" s="55" t="s">
        <v>457</v>
      </c>
      <c r="C100" s="13">
        <f>C8</f>
        <v>175</v>
      </c>
      <c r="D100" s="13">
        <v>207</v>
      </c>
      <c r="E100" s="25">
        <f>C100/$C$141*100</f>
        <v>3.1957633308984663</v>
      </c>
      <c r="F100" s="25">
        <f t="shared" si="2"/>
        <v>3.6970887658510447</v>
      </c>
      <c r="G100" s="25">
        <f>(D100-C100)/C100*100</f>
        <v>18.285714285714285</v>
      </c>
    </row>
    <row r="101" spans="1:7" ht="15.75">
      <c r="A101" s="55" t="s">
        <v>631</v>
      </c>
      <c r="B101" s="55" t="s">
        <v>632</v>
      </c>
      <c r="C101" s="1" t="s">
        <v>410</v>
      </c>
      <c r="D101" s="13">
        <f t="shared" si="3"/>
        <v>1</v>
      </c>
      <c r="E101" s="25" t="s">
        <v>410</v>
      </c>
      <c r="F101" s="25">
        <f t="shared" si="2"/>
        <v>1.7860332202178961E-2</v>
      </c>
      <c r="G101" s="25" t="s">
        <v>410</v>
      </c>
    </row>
    <row r="102" spans="1:7" ht="15.75">
      <c r="A102" s="55" t="s">
        <v>460</v>
      </c>
      <c r="B102" s="55" t="s">
        <v>398</v>
      </c>
      <c r="C102" s="1" t="s">
        <v>410</v>
      </c>
      <c r="D102" s="13">
        <f t="shared" si="3"/>
        <v>22</v>
      </c>
      <c r="E102" s="25" t="s">
        <v>410</v>
      </c>
      <c r="F102" s="25">
        <f t="shared" si="2"/>
        <v>0.39292730844793711</v>
      </c>
      <c r="G102" s="25" t="s">
        <v>410</v>
      </c>
    </row>
    <row r="103" spans="1:7" ht="15.75">
      <c r="A103" s="55" t="s">
        <v>598</v>
      </c>
      <c r="B103" s="55" t="s">
        <v>463</v>
      </c>
      <c r="C103" s="13" t="s">
        <v>410</v>
      </c>
      <c r="D103" s="13">
        <f t="shared" si="3"/>
        <v>7</v>
      </c>
      <c r="E103" s="25" t="s">
        <v>410</v>
      </c>
      <c r="F103" s="25">
        <f t="shared" si="2"/>
        <v>0.12502232541525274</v>
      </c>
      <c r="G103" s="25" t="s">
        <v>410</v>
      </c>
    </row>
    <row r="104" spans="1:7" ht="15.75">
      <c r="A104" s="55" t="s">
        <v>418</v>
      </c>
      <c r="B104" s="55" t="s">
        <v>379</v>
      </c>
      <c r="C104" s="13">
        <f>C10</f>
        <v>233</v>
      </c>
      <c r="D104" s="13">
        <v>158</v>
      </c>
      <c r="E104" s="25">
        <f>C104/$C$141*100</f>
        <v>4.2549306062819579</v>
      </c>
      <c r="F104" s="25">
        <f t="shared" si="2"/>
        <v>2.821932487944276</v>
      </c>
      <c r="G104" s="25">
        <f>(D104-C104)/C104*100</f>
        <v>-32.188841201716741</v>
      </c>
    </row>
    <row r="105" spans="1:7" ht="15.75">
      <c r="A105" s="55" t="s">
        <v>465</v>
      </c>
      <c r="B105" s="55" t="s">
        <v>393</v>
      </c>
      <c r="C105" s="13">
        <f>C11</f>
        <v>57</v>
      </c>
      <c r="D105" s="13">
        <f t="shared" si="3"/>
        <v>197</v>
      </c>
      <c r="E105" s="25">
        <f>C105/$C$141*100</f>
        <v>1.0409057706355003</v>
      </c>
      <c r="F105" s="25">
        <f t="shared" si="2"/>
        <v>3.5184854438292548</v>
      </c>
      <c r="G105" s="25">
        <f>(D105-C105)/C105*100</f>
        <v>245.61403508771932</v>
      </c>
    </row>
    <row r="106" spans="1:7" ht="15.75">
      <c r="A106" s="55" t="s">
        <v>466</v>
      </c>
      <c r="B106" s="55" t="s">
        <v>384</v>
      </c>
      <c r="C106" s="13" t="s">
        <v>410</v>
      </c>
      <c r="D106" s="13">
        <f t="shared" si="3"/>
        <v>8</v>
      </c>
      <c r="E106" s="25" t="s">
        <v>410</v>
      </c>
      <c r="F106" s="25">
        <f t="shared" si="2"/>
        <v>0.14288265761743169</v>
      </c>
      <c r="G106" s="25" t="s">
        <v>410</v>
      </c>
    </row>
    <row r="107" spans="1:7" ht="15.75">
      <c r="A107" s="55" t="s">
        <v>419</v>
      </c>
      <c r="B107" s="55" t="s">
        <v>514</v>
      </c>
      <c r="C107" s="13">
        <f>C12</f>
        <v>18</v>
      </c>
      <c r="D107" s="13">
        <v>40</v>
      </c>
      <c r="E107" s="25">
        <f>C107/$C$141*100</f>
        <v>0.3287070854638422</v>
      </c>
      <c r="F107" s="25">
        <f t="shared" si="2"/>
        <v>0.71441328808715843</v>
      </c>
      <c r="G107" s="25">
        <f>(D107-C107)/C107*100</f>
        <v>122.22222222222223</v>
      </c>
    </row>
    <row r="108" spans="1:7" ht="15.75">
      <c r="A108" s="55" t="s">
        <v>544</v>
      </c>
      <c r="B108" s="55" t="s">
        <v>545</v>
      </c>
      <c r="C108" s="1" t="s">
        <v>410</v>
      </c>
      <c r="D108" s="13">
        <f t="shared" si="3"/>
        <v>43</v>
      </c>
      <c r="E108" s="25" t="s">
        <v>410</v>
      </c>
      <c r="F108" s="25">
        <f t="shared" si="2"/>
        <v>0.76799428469369535</v>
      </c>
      <c r="G108" s="25" t="s">
        <v>410</v>
      </c>
    </row>
    <row r="109" spans="1:7" ht="15.75">
      <c r="A109" s="55" t="s">
        <v>469</v>
      </c>
      <c r="B109" s="55" t="s">
        <v>437</v>
      </c>
      <c r="C109" s="1" t="s">
        <v>410</v>
      </c>
      <c r="D109" s="13">
        <v>177</v>
      </c>
      <c r="E109" s="25" t="s">
        <v>410</v>
      </c>
      <c r="F109" s="25">
        <f t="shared" si="2"/>
        <v>3.1612787997856757</v>
      </c>
      <c r="G109" s="25" t="s">
        <v>410</v>
      </c>
    </row>
    <row r="110" spans="1:7" ht="15.75">
      <c r="A110" s="55" t="s">
        <v>421</v>
      </c>
      <c r="B110" s="55" t="s">
        <v>633</v>
      </c>
      <c r="C110" s="13">
        <f>C13</f>
        <v>391</v>
      </c>
      <c r="D110" s="13">
        <f t="shared" si="3"/>
        <v>151</v>
      </c>
      <c r="E110" s="25">
        <f>C110/$C$141*100</f>
        <v>7.1402483564645722</v>
      </c>
      <c r="F110" s="25">
        <f t="shared" si="2"/>
        <v>2.696910162529023</v>
      </c>
      <c r="G110" s="25">
        <f>(D110-C110)/C110*100</f>
        <v>-61.381074168797959</v>
      </c>
    </row>
    <row r="111" spans="1:7" ht="15.75">
      <c r="A111" s="55" t="s">
        <v>634</v>
      </c>
      <c r="B111" s="55" t="s">
        <v>471</v>
      </c>
      <c r="C111" s="13" t="s">
        <v>410</v>
      </c>
      <c r="D111" s="13">
        <f t="shared" si="3"/>
        <v>37</v>
      </c>
      <c r="E111" s="25" t="s">
        <v>410</v>
      </c>
      <c r="F111" s="25">
        <f t="shared" si="2"/>
        <v>0.6608322914806215</v>
      </c>
      <c r="G111" s="25" t="s">
        <v>410</v>
      </c>
    </row>
    <row r="112" spans="1:7" ht="15.75">
      <c r="A112" s="55" t="s">
        <v>472</v>
      </c>
      <c r="B112" s="55" t="s">
        <v>473</v>
      </c>
      <c r="C112" s="13" t="s">
        <v>410</v>
      </c>
      <c r="D112" s="13">
        <f t="shared" si="3"/>
        <v>6</v>
      </c>
      <c r="E112" s="25" t="s">
        <v>410</v>
      </c>
      <c r="F112" s="25">
        <f t="shared" si="2"/>
        <v>0.10716199321307376</v>
      </c>
      <c r="G112" s="25" t="s">
        <v>410</v>
      </c>
    </row>
    <row r="113" spans="1:7" ht="15.75">
      <c r="A113" s="55" t="s">
        <v>436</v>
      </c>
      <c r="B113" s="55" t="s">
        <v>635</v>
      </c>
      <c r="C113" s="13">
        <f>C14</f>
        <v>224</v>
      </c>
      <c r="D113" s="13">
        <v>153</v>
      </c>
      <c r="E113" s="25">
        <f>C113/$C$141*100</f>
        <v>4.0905770635500369</v>
      </c>
      <c r="F113" s="25">
        <f t="shared" si="2"/>
        <v>2.7326308269333808</v>
      </c>
      <c r="G113" s="25">
        <f>(D113-C113)/C113*100</f>
        <v>-31.696428571428569</v>
      </c>
    </row>
    <row r="114" spans="1:7" ht="15.75">
      <c r="A114" s="55" t="s">
        <v>478</v>
      </c>
      <c r="B114" s="55" t="s">
        <v>479</v>
      </c>
      <c r="C114" s="13" t="s">
        <v>410</v>
      </c>
      <c r="D114" s="13">
        <f t="shared" si="3"/>
        <v>13</v>
      </c>
      <c r="E114" s="25" t="s">
        <v>410</v>
      </c>
      <c r="F114" s="25">
        <f t="shared" si="2"/>
        <v>0.2321843186283265</v>
      </c>
      <c r="G114" s="25" t="s">
        <v>410</v>
      </c>
    </row>
    <row r="115" spans="1:7" ht="15.75">
      <c r="A115" s="55" t="s">
        <v>607</v>
      </c>
      <c r="B115" s="55" t="s">
        <v>136</v>
      </c>
      <c r="C115" s="13">
        <f>C15</f>
        <v>16</v>
      </c>
      <c r="D115" s="13">
        <v>59</v>
      </c>
      <c r="E115" s="25">
        <f>C115/$C$141*100</f>
        <v>0.29218407596785978</v>
      </c>
      <c r="F115" s="25">
        <f t="shared" si="2"/>
        <v>1.0537595999285587</v>
      </c>
      <c r="G115" s="25">
        <f>(D115-C115)/C115*100</f>
        <v>268.75</v>
      </c>
    </row>
    <row r="116" spans="1:7" ht="15.75">
      <c r="A116" s="55" t="s">
        <v>480</v>
      </c>
      <c r="B116" s="55" t="s">
        <v>481</v>
      </c>
      <c r="C116" s="1" t="s">
        <v>410</v>
      </c>
      <c r="D116" s="13">
        <f t="shared" si="3"/>
        <v>5</v>
      </c>
      <c r="E116" s="25" t="s">
        <v>410</v>
      </c>
      <c r="F116" s="25">
        <f t="shared" si="2"/>
        <v>8.9301661010894803E-2</v>
      </c>
      <c r="G116" s="25" t="s">
        <v>410</v>
      </c>
    </row>
    <row r="117" spans="1:7" ht="15.75">
      <c r="A117" s="55" t="s">
        <v>609</v>
      </c>
      <c r="B117" s="55" t="s">
        <v>636</v>
      </c>
      <c r="C117" s="13" t="s">
        <v>410</v>
      </c>
      <c r="D117" s="13">
        <f t="shared" si="3"/>
        <v>15</v>
      </c>
      <c r="E117" s="25" t="s">
        <v>410</v>
      </c>
      <c r="F117" s="25">
        <f t="shared" si="2"/>
        <v>0.2679049830326844</v>
      </c>
      <c r="G117" s="25" t="s">
        <v>410</v>
      </c>
    </row>
    <row r="118" spans="1:7" ht="15.75">
      <c r="A118" s="55" t="s">
        <v>519</v>
      </c>
      <c r="B118" s="55" t="s">
        <v>483</v>
      </c>
      <c r="C118" s="13">
        <f>C17</f>
        <v>12</v>
      </c>
      <c r="D118" s="13">
        <f t="shared" si="3"/>
        <v>29</v>
      </c>
      <c r="E118" s="25">
        <f>C118/$C$141*100</f>
        <v>0.21913805697589481</v>
      </c>
      <c r="F118" s="25">
        <f t="shared" si="2"/>
        <v>0.51794963386318982</v>
      </c>
      <c r="G118" s="25">
        <f>(D118-C118)/C118*100</f>
        <v>141.66666666666669</v>
      </c>
    </row>
    <row r="119" spans="1:7" ht="15.75">
      <c r="A119" s="55" t="s">
        <v>637</v>
      </c>
      <c r="B119" s="55" t="s">
        <v>638</v>
      </c>
      <c r="C119" s="13">
        <f>C18</f>
        <v>12</v>
      </c>
      <c r="D119" s="13">
        <f t="shared" si="3"/>
        <v>13</v>
      </c>
      <c r="E119" s="25">
        <f>C119/$C$141*100</f>
        <v>0.21913805697589481</v>
      </c>
      <c r="F119" s="25">
        <f t="shared" si="2"/>
        <v>0.2321843186283265</v>
      </c>
      <c r="G119" s="25">
        <f>(D119-C119)/C119*100</f>
        <v>8.3333333333333321</v>
      </c>
    </row>
    <row r="120" spans="1:7" ht="15.75">
      <c r="A120" s="55" t="s">
        <v>423</v>
      </c>
      <c r="B120" s="55" t="s">
        <v>487</v>
      </c>
      <c r="C120" s="13">
        <f>C19</f>
        <v>165</v>
      </c>
      <c r="D120" s="13">
        <v>181</v>
      </c>
      <c r="E120" s="25">
        <f>C120/$C$141*100</f>
        <v>3.0131482834185537</v>
      </c>
      <c r="F120" s="25">
        <f t="shared" si="2"/>
        <v>3.2327201285943921</v>
      </c>
      <c r="G120" s="25">
        <f>(D120-C120)/C120*100</f>
        <v>9.6969696969696972</v>
      </c>
    </row>
    <row r="121" spans="1:7" ht="15.75">
      <c r="A121" s="55" t="s">
        <v>488</v>
      </c>
      <c r="B121" s="55" t="s">
        <v>385</v>
      </c>
      <c r="C121" s="1" t="s">
        <v>410</v>
      </c>
      <c r="D121" s="13">
        <f t="shared" si="3"/>
        <v>6</v>
      </c>
      <c r="E121" s="25" t="s">
        <v>410</v>
      </c>
      <c r="F121" s="25">
        <f t="shared" si="2"/>
        <v>0.10716199321307376</v>
      </c>
      <c r="G121" s="25" t="s">
        <v>410</v>
      </c>
    </row>
    <row r="122" spans="1:7" ht="15.75">
      <c r="A122" s="55" t="s">
        <v>610</v>
      </c>
      <c r="B122" s="55" t="s">
        <v>382</v>
      </c>
      <c r="C122" s="13">
        <f>C20</f>
        <v>11</v>
      </c>
      <c r="D122" s="13">
        <v>31</v>
      </c>
      <c r="E122" s="25">
        <f>C122/$C$141*100</f>
        <v>0.20087655222790357</v>
      </c>
      <c r="F122" s="25">
        <f t="shared" si="2"/>
        <v>0.55367029826754777</v>
      </c>
      <c r="G122" s="25">
        <f>(D122-C122)/C122*100</f>
        <v>181.81818181818181</v>
      </c>
    </row>
    <row r="123" spans="1:7" ht="15.75">
      <c r="A123" s="55" t="s">
        <v>438</v>
      </c>
      <c r="B123" s="55" t="s">
        <v>374</v>
      </c>
      <c r="C123" s="13">
        <f>C21</f>
        <v>12</v>
      </c>
      <c r="D123" s="13">
        <v>114</v>
      </c>
      <c r="E123" s="25">
        <f>C123/$C$141*100</f>
        <v>0.21913805697589481</v>
      </c>
      <c r="F123" s="25">
        <f t="shared" si="2"/>
        <v>2.0360778710484015</v>
      </c>
      <c r="G123" s="25">
        <f>(D123-C123)/C123*100</f>
        <v>850</v>
      </c>
    </row>
    <row r="124" spans="1:7" ht="15.75">
      <c r="A124" s="55" t="s">
        <v>490</v>
      </c>
      <c r="B124" s="55" t="s">
        <v>377</v>
      </c>
      <c r="C124" s="1"/>
      <c r="D124" s="13">
        <f t="shared" si="3"/>
        <v>22</v>
      </c>
      <c r="E124" s="25">
        <f>C124/$C$141*100</f>
        <v>0</v>
      </c>
      <c r="F124" s="25">
        <f t="shared" ref="F124:F139" si="4">D124/$D$141*100</f>
        <v>0.39292730844793711</v>
      </c>
      <c r="G124" s="25" t="s">
        <v>410</v>
      </c>
    </row>
    <row r="125" spans="1:7" ht="15.75">
      <c r="A125" s="55" t="s">
        <v>639</v>
      </c>
      <c r="B125" s="55" t="s">
        <v>387</v>
      </c>
      <c r="C125" s="1" t="s">
        <v>410</v>
      </c>
      <c r="D125" s="13">
        <f t="shared" si="3"/>
        <v>12</v>
      </c>
      <c r="E125" s="25" t="s">
        <v>410</v>
      </c>
      <c r="F125" s="25">
        <f t="shared" si="4"/>
        <v>0.21432398642614753</v>
      </c>
      <c r="G125" s="25" t="s">
        <v>410</v>
      </c>
    </row>
    <row r="126" spans="1:7" ht="15.75">
      <c r="A126" s="55" t="s">
        <v>409</v>
      </c>
      <c r="B126" s="55" t="s">
        <v>525</v>
      </c>
      <c r="C126" s="13">
        <f>C23</f>
        <v>1776</v>
      </c>
      <c r="D126" s="13">
        <v>1596</v>
      </c>
      <c r="E126" s="25">
        <f>C126/$C$141*100</f>
        <v>32.432432432432435</v>
      </c>
      <c r="F126" s="25">
        <f t="shared" si="4"/>
        <v>28.505090194677624</v>
      </c>
      <c r="G126" s="25">
        <f>(D126-C126)/C126*100</f>
        <v>-10.135135135135135</v>
      </c>
    </row>
    <row r="127" spans="1:7" ht="15.75">
      <c r="A127" s="55" t="s">
        <v>439</v>
      </c>
      <c r="B127" s="55" t="s">
        <v>493</v>
      </c>
      <c r="C127" s="1" t="s">
        <v>410</v>
      </c>
      <c r="D127" s="13">
        <f>C71</f>
        <v>196</v>
      </c>
      <c r="E127" s="25" t="s">
        <v>410</v>
      </c>
      <c r="F127" s="25">
        <f t="shared" si="4"/>
        <v>3.5006251116270768</v>
      </c>
      <c r="G127" s="25" t="s">
        <v>410</v>
      </c>
    </row>
    <row r="128" spans="1:7" ht="15.75">
      <c r="A128" s="55" t="s">
        <v>428</v>
      </c>
      <c r="B128" s="55" t="s">
        <v>495</v>
      </c>
      <c r="C128" s="13">
        <f>C25</f>
        <v>271</v>
      </c>
      <c r="D128" s="13">
        <v>258</v>
      </c>
      <c r="E128" s="25">
        <f>C128/$C$141*100</f>
        <v>4.948867786705625</v>
      </c>
      <c r="F128" s="25">
        <f t="shared" si="4"/>
        <v>4.6079657081621717</v>
      </c>
      <c r="G128" s="25">
        <f>(D128-C128)/C128*100</f>
        <v>-4.7970479704797047</v>
      </c>
    </row>
    <row r="129" spans="1:7" ht="15.75">
      <c r="A129" s="55" t="s">
        <v>496</v>
      </c>
      <c r="B129" s="55" t="s">
        <v>431</v>
      </c>
      <c r="C129" s="13">
        <f>C26</f>
        <v>6</v>
      </c>
      <c r="D129" s="13">
        <f>C74</f>
        <v>2</v>
      </c>
      <c r="E129" s="25">
        <f>C129/$C$141*100</f>
        <v>0.1095690284879474</v>
      </c>
      <c r="F129" s="25">
        <f t="shared" si="4"/>
        <v>3.5720664404357921E-2</v>
      </c>
      <c r="G129" s="25">
        <f>(D129-C129)/C129*100</f>
        <v>-66.666666666666657</v>
      </c>
    </row>
    <row r="130" spans="1:7" ht="15.75">
      <c r="A130" s="55" t="s">
        <v>640</v>
      </c>
      <c r="B130" s="55" t="s">
        <v>641</v>
      </c>
      <c r="C130" s="13">
        <f>C27</f>
        <v>3</v>
      </c>
      <c r="D130" s="13">
        <f>C75</f>
        <v>2</v>
      </c>
      <c r="E130" s="25">
        <f>C130/$C$141*100</f>
        <v>5.4784514243973702E-2</v>
      </c>
      <c r="F130" s="25">
        <f t="shared" si="4"/>
        <v>3.5720664404357921E-2</v>
      </c>
      <c r="G130" s="25">
        <f>(D130-C130)/C130*100</f>
        <v>-33.333333333333329</v>
      </c>
    </row>
    <row r="131" spans="1:7" ht="15.75">
      <c r="A131" s="55" t="s">
        <v>642</v>
      </c>
      <c r="B131" s="55" t="s">
        <v>643</v>
      </c>
      <c r="C131" s="1" t="s">
        <v>410</v>
      </c>
      <c r="D131" s="13">
        <f>C76</f>
        <v>27</v>
      </c>
      <c r="E131" s="25" t="s">
        <v>410</v>
      </c>
      <c r="F131" s="25">
        <f t="shared" si="4"/>
        <v>0.48222896945883198</v>
      </c>
      <c r="G131" s="25" t="s">
        <v>410</v>
      </c>
    </row>
    <row r="132" spans="1:7" ht="15.75">
      <c r="A132" s="55" t="s">
        <v>521</v>
      </c>
      <c r="B132" s="55" t="s">
        <v>375</v>
      </c>
      <c r="C132" s="1" t="s">
        <v>410</v>
      </c>
      <c r="D132" s="13">
        <f>C77</f>
        <v>79</v>
      </c>
      <c r="E132" s="25" t="s">
        <v>410</v>
      </c>
      <c r="F132" s="25">
        <f t="shared" si="4"/>
        <v>1.410966243972138</v>
      </c>
      <c r="G132" s="25" t="s">
        <v>410</v>
      </c>
    </row>
    <row r="133" spans="1:7" ht="15.75">
      <c r="A133" s="55" t="s">
        <v>501</v>
      </c>
      <c r="B133" s="55" t="s">
        <v>502</v>
      </c>
      <c r="C133" s="1" t="s">
        <v>410</v>
      </c>
      <c r="D133" s="13">
        <f>C79</f>
        <v>84</v>
      </c>
      <c r="E133" s="25" t="s">
        <v>410</v>
      </c>
      <c r="F133" s="25">
        <f t="shared" si="4"/>
        <v>1.5002679049830328</v>
      </c>
      <c r="G133" s="25" t="s">
        <v>410</v>
      </c>
    </row>
    <row r="134" spans="1:7" ht="15.75">
      <c r="A134" s="55" t="s">
        <v>624</v>
      </c>
      <c r="B134" s="55" t="s">
        <v>644</v>
      </c>
      <c r="C134" s="13">
        <f>C28</f>
        <v>43</v>
      </c>
      <c r="D134" s="13">
        <f>C80</f>
        <v>60</v>
      </c>
      <c r="E134" s="25">
        <f>C134/$C$141*100</f>
        <v>0.78524470416362313</v>
      </c>
      <c r="F134" s="25">
        <f t="shared" si="4"/>
        <v>1.0716199321307376</v>
      </c>
      <c r="G134" s="25">
        <f>(D134-C134)/C134*100</f>
        <v>39.534883720930232</v>
      </c>
    </row>
    <row r="135" spans="1:7" ht="15.75">
      <c r="A135" s="55" t="s">
        <v>504</v>
      </c>
      <c r="B135" s="55" t="s">
        <v>401</v>
      </c>
      <c r="C135" s="1" t="s">
        <v>410</v>
      </c>
      <c r="D135" s="13">
        <f>C81</f>
        <v>59</v>
      </c>
      <c r="E135" s="25" t="s">
        <v>410</v>
      </c>
      <c r="F135" s="25">
        <f t="shared" si="4"/>
        <v>1.0537595999285587</v>
      </c>
      <c r="G135" s="25" t="s">
        <v>410</v>
      </c>
    </row>
    <row r="136" spans="1:7" ht="15.75">
      <c r="A136" s="55" t="s">
        <v>505</v>
      </c>
      <c r="B136" s="55" t="s">
        <v>506</v>
      </c>
      <c r="C136" s="1" t="s">
        <v>410</v>
      </c>
      <c r="D136" s="13">
        <f>C82</f>
        <v>35</v>
      </c>
      <c r="E136" s="25" t="s">
        <v>410</v>
      </c>
      <c r="F136" s="25">
        <f t="shared" si="4"/>
        <v>0.62511162707626367</v>
      </c>
      <c r="G136" s="25" t="s">
        <v>410</v>
      </c>
    </row>
    <row r="137" spans="1:7" ht="15.75">
      <c r="A137" s="55" t="s">
        <v>507</v>
      </c>
      <c r="B137" s="55" t="s">
        <v>395</v>
      </c>
      <c r="C137" s="1" t="s">
        <v>410</v>
      </c>
      <c r="D137" s="13">
        <f>C83</f>
        <v>24</v>
      </c>
      <c r="E137" s="25" t="s">
        <v>410</v>
      </c>
      <c r="F137" s="25">
        <f t="shared" si="4"/>
        <v>0.42864797285229506</v>
      </c>
      <c r="G137" s="25" t="s">
        <v>410</v>
      </c>
    </row>
    <row r="138" spans="1:7" ht="15.75">
      <c r="A138" s="55" t="s">
        <v>522</v>
      </c>
      <c r="B138" s="55" t="s">
        <v>645</v>
      </c>
      <c r="C138" s="13">
        <f>C29</f>
        <v>173</v>
      </c>
      <c r="D138" s="13">
        <v>168</v>
      </c>
      <c r="E138" s="25">
        <f>C138/$C$141*100</f>
        <v>3.1592403214024838</v>
      </c>
      <c r="F138" s="25">
        <f t="shared" si="4"/>
        <v>3.0005358099660655</v>
      </c>
      <c r="G138" s="25">
        <f>(D138-C138)/C138*100</f>
        <v>-2.8901734104046244</v>
      </c>
    </row>
    <row r="139" spans="1:7" ht="15.75">
      <c r="A139" s="55" t="s">
        <v>510</v>
      </c>
      <c r="B139" s="55" t="s">
        <v>511</v>
      </c>
      <c r="C139" s="1" t="s">
        <v>410</v>
      </c>
      <c r="D139" s="13">
        <f>C85</f>
        <v>6</v>
      </c>
      <c r="E139" s="25"/>
      <c r="F139" s="25">
        <f t="shared" si="4"/>
        <v>0.10716199321307376</v>
      </c>
      <c r="G139" s="25" t="s">
        <v>410</v>
      </c>
    </row>
    <row r="140" spans="1:7">
      <c r="A140" s="57"/>
      <c r="B140" s="57"/>
      <c r="C140" s="1"/>
      <c r="D140" s="13"/>
      <c r="E140" s="25"/>
      <c r="F140" s="25"/>
      <c r="G140" s="25"/>
    </row>
    <row r="141" spans="1:7" ht="15.75">
      <c r="C141" s="49">
        <f>SUM(C92:C139)</f>
        <v>5476</v>
      </c>
      <c r="D141" s="49">
        <f>SUM(D92:D139)</f>
        <v>5599</v>
      </c>
      <c r="E141" s="51">
        <f>C141/$C$141*100</f>
        <v>100</v>
      </c>
      <c r="F141" s="51">
        <f>D141/$D$141*100</f>
        <v>100</v>
      </c>
      <c r="G141" s="51">
        <f>(D141-C141)/C141*100</f>
        <v>2.2461650840029219</v>
      </c>
    </row>
    <row r="170" spans="3:3">
      <c r="C170" s="29"/>
    </row>
    <row r="171" spans="3:3">
      <c r="C171" s="29"/>
    </row>
    <row r="172" spans="3:3">
      <c r="C172" s="29"/>
    </row>
    <row r="173" spans="3:3">
      <c r="C173" s="29"/>
    </row>
    <row r="174" spans="3:3">
      <c r="C174" s="29"/>
    </row>
    <row r="175" spans="3:3">
      <c r="C175" s="29"/>
    </row>
    <row r="176" spans="3:3">
      <c r="C176" s="29"/>
    </row>
    <row r="177" spans="3:3">
      <c r="C177" s="29"/>
    </row>
    <row r="178" spans="3:3">
      <c r="C178" s="29"/>
    </row>
    <row r="179" spans="3:3">
      <c r="C179" s="29"/>
    </row>
    <row r="180" spans="3:3">
      <c r="C180" s="29"/>
    </row>
    <row r="181" spans="3:3">
      <c r="C181" s="29"/>
    </row>
    <row r="182" spans="3:3">
      <c r="C182" s="29"/>
    </row>
    <row r="183" spans="3:3">
      <c r="C183" s="29"/>
    </row>
    <row r="184" spans="3:3">
      <c r="C184" s="29"/>
    </row>
    <row r="185" spans="3:3">
      <c r="C185" s="29"/>
    </row>
    <row r="186" spans="3:3">
      <c r="C186" s="29"/>
    </row>
    <row r="187" spans="3:3">
      <c r="C187" s="29"/>
    </row>
    <row r="188" spans="3:3">
      <c r="C188" s="29"/>
    </row>
    <row r="189" spans="3:3">
      <c r="C189" s="29"/>
    </row>
    <row r="190" spans="3:3">
      <c r="C190" s="29"/>
    </row>
    <row r="191" spans="3:3">
      <c r="C191" s="29"/>
    </row>
    <row r="192" spans="3:3">
      <c r="C192" s="29"/>
    </row>
    <row r="193" spans="3:3">
      <c r="C193" s="29"/>
    </row>
    <row r="194" spans="3:3">
      <c r="C194" s="29"/>
    </row>
    <row r="195" spans="3:3">
      <c r="C195" s="29"/>
    </row>
    <row r="196" spans="3:3">
      <c r="C196" s="29"/>
    </row>
    <row r="197" spans="3:3">
      <c r="C197" s="29"/>
    </row>
    <row r="198" spans="3:3">
      <c r="C198" s="29"/>
    </row>
    <row r="199" spans="3:3">
      <c r="C199" s="29"/>
    </row>
    <row r="200" spans="3:3">
      <c r="C200" s="29"/>
    </row>
    <row r="201" spans="3:3">
      <c r="C201" s="29"/>
    </row>
    <row r="202" spans="3:3">
      <c r="C202" s="29"/>
    </row>
    <row r="203" spans="3:3">
      <c r="C203" s="29"/>
    </row>
    <row r="204" spans="3:3">
      <c r="C204" s="29"/>
    </row>
    <row r="205" spans="3:3">
      <c r="C205" s="29"/>
    </row>
    <row r="206" spans="3:3">
      <c r="C206" s="29"/>
    </row>
    <row r="207" spans="3:3">
      <c r="C207" s="29"/>
    </row>
    <row r="208" spans="3:3">
      <c r="C208" s="29"/>
    </row>
    <row r="209" spans="3:3">
      <c r="C209" s="29"/>
    </row>
    <row r="210" spans="3:3">
      <c r="C210" s="29"/>
    </row>
    <row r="211" spans="3:3">
      <c r="C211" s="29"/>
    </row>
    <row r="212" spans="3:3">
      <c r="C212" s="29"/>
    </row>
    <row r="213" spans="3:3">
      <c r="C213" s="29"/>
    </row>
    <row r="214" spans="3:3">
      <c r="C214" s="29"/>
    </row>
    <row r="215" spans="3:3">
      <c r="C215" s="29"/>
    </row>
    <row r="216" spans="3:3">
      <c r="C216" s="29"/>
    </row>
    <row r="217" spans="3:3">
      <c r="C217" s="29"/>
    </row>
    <row r="218" spans="3:3">
      <c r="C218" s="29"/>
    </row>
    <row r="219" spans="3:3">
      <c r="C219" s="29"/>
    </row>
    <row r="220" spans="3:3">
      <c r="C220" s="29"/>
    </row>
    <row r="221" spans="3:3">
      <c r="C221" s="29"/>
    </row>
  </sheetData>
  <sortState ref="A1:Z5535">
    <sortCondition ref="C1"/>
  </sortState>
  <mergeCells count="1">
    <mergeCell ref="A90:G90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G118"/>
  <sheetViews>
    <sheetView topLeftCell="A64" workbookViewId="0"/>
  </sheetViews>
  <sheetFormatPr defaultRowHeight="15"/>
  <cols>
    <col min="1" max="1" width="37.28515625" customWidth="1"/>
    <col min="2" max="2" width="41.7109375" bestFit="1" customWidth="1"/>
    <col min="3" max="3" width="30.140625" bestFit="1" customWidth="1"/>
    <col min="4" max="4" width="34.85546875" customWidth="1"/>
    <col min="5" max="5" width="19.42578125" customWidth="1"/>
    <col min="6" max="6" width="18.85546875" customWidth="1"/>
    <col min="7" max="7" width="20.5703125" customWidth="1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t="18.75" hidden="1">
      <c r="A2" s="12" t="s">
        <v>186</v>
      </c>
      <c r="B2" s="12" t="s">
        <v>186</v>
      </c>
    </row>
    <row r="3" spans="1:5" hidden="1">
      <c r="A3" s="3" t="s">
        <v>9</v>
      </c>
      <c r="B3" s="3" t="s">
        <v>127</v>
      </c>
      <c r="C3" s="4">
        <v>833</v>
      </c>
      <c r="D3" s="3" t="s">
        <v>26</v>
      </c>
      <c r="E3" s="10">
        <f>C3/$C$9*100</f>
        <v>29.413841807909602</v>
      </c>
    </row>
    <row r="4" spans="1:5" hidden="1">
      <c r="A4" s="3" t="s">
        <v>55</v>
      </c>
      <c r="B4" s="3" t="s">
        <v>119</v>
      </c>
      <c r="C4" s="4">
        <v>66</v>
      </c>
      <c r="D4" s="3" t="s">
        <v>29</v>
      </c>
      <c r="E4" s="10">
        <f>C4/$C$9*100</f>
        <v>2.3305084745762712</v>
      </c>
    </row>
    <row r="5" spans="1:5" hidden="1">
      <c r="A5" s="3" t="s">
        <v>28</v>
      </c>
      <c r="B5" s="3" t="s">
        <v>128</v>
      </c>
      <c r="C5" s="4">
        <v>615</v>
      </c>
      <c r="D5" s="3" t="s">
        <v>53</v>
      </c>
      <c r="E5" s="10">
        <f>C5/$C$9*100</f>
        <v>21.716101694915256</v>
      </c>
    </row>
    <row r="6" spans="1:5" hidden="1">
      <c r="A6" s="3" t="s">
        <v>2</v>
      </c>
      <c r="B6" s="3" t="s">
        <v>129</v>
      </c>
      <c r="C6" s="4">
        <v>865</v>
      </c>
      <c r="D6" s="3" t="s">
        <v>26</v>
      </c>
      <c r="E6" s="10">
        <f>C6/$C$9*100</f>
        <v>30.54378531073446</v>
      </c>
    </row>
    <row r="7" spans="1:5" hidden="1">
      <c r="A7" s="3" t="s">
        <v>0</v>
      </c>
      <c r="B7" s="3" t="s">
        <v>130</v>
      </c>
      <c r="C7" s="4">
        <v>453</v>
      </c>
      <c r="D7" s="3" t="s">
        <v>27</v>
      </c>
      <c r="E7" s="10">
        <f>C7/$C$9*100</f>
        <v>15.995762711864407</v>
      </c>
    </row>
    <row r="8" spans="1:5" hidden="1">
      <c r="C8" s="4"/>
    </row>
    <row r="9" spans="1:5" ht="18.75" hidden="1">
      <c r="C9" s="18">
        <f>SUM(C3:C8)</f>
        <v>2832</v>
      </c>
    </row>
    <row r="10" spans="1:5" ht="18.75" hidden="1">
      <c r="A10" s="12" t="s">
        <v>296</v>
      </c>
      <c r="C10" s="4"/>
    </row>
    <row r="11" spans="1:5" ht="18.75" hidden="1">
      <c r="B11" s="12" t="s">
        <v>187</v>
      </c>
    </row>
    <row r="12" spans="1:5" hidden="1">
      <c r="A12" s="2" t="s">
        <v>211</v>
      </c>
      <c r="B12" s="3" t="s">
        <v>119</v>
      </c>
      <c r="C12" s="4">
        <v>31</v>
      </c>
      <c r="D12" s="3" t="s">
        <v>29</v>
      </c>
      <c r="E12" s="25">
        <f>C12/$C$62*100</f>
        <v>0.90722856306701782</v>
      </c>
    </row>
    <row r="13" spans="1:5" hidden="1">
      <c r="A13" s="2" t="s">
        <v>213</v>
      </c>
      <c r="B13" s="2" t="s">
        <v>181</v>
      </c>
      <c r="C13" s="4">
        <v>14</v>
      </c>
      <c r="D13" s="41" t="s">
        <v>344</v>
      </c>
      <c r="E13" s="25">
        <f t="shared" ref="E13:E60" si="0">C13/$C$62*100</f>
        <v>0.40971612525607259</v>
      </c>
    </row>
    <row r="14" spans="1:5" hidden="1">
      <c r="A14" s="2" t="s">
        <v>214</v>
      </c>
      <c r="B14" s="3" t="s">
        <v>84</v>
      </c>
      <c r="C14" s="4">
        <v>25</v>
      </c>
      <c r="D14" s="3" t="s">
        <v>26</v>
      </c>
      <c r="E14" s="25">
        <f t="shared" si="0"/>
        <v>0.73163593795727244</v>
      </c>
    </row>
    <row r="15" spans="1:5" hidden="1">
      <c r="A15" s="2" t="s">
        <v>311</v>
      </c>
      <c r="B15" s="3" t="s">
        <v>177</v>
      </c>
      <c r="C15" s="4">
        <v>25</v>
      </c>
      <c r="D15" s="3" t="s">
        <v>29</v>
      </c>
      <c r="E15" s="25">
        <f t="shared" si="0"/>
        <v>0.73163593795727244</v>
      </c>
    </row>
    <row r="16" spans="1:5" hidden="1">
      <c r="A16" s="2" t="s">
        <v>195</v>
      </c>
      <c r="B16" s="3" t="s">
        <v>99</v>
      </c>
      <c r="C16" s="4">
        <v>24</v>
      </c>
      <c r="D16" s="3" t="s">
        <v>35</v>
      </c>
      <c r="E16" s="25">
        <f t="shared" si="0"/>
        <v>0.70237050043898153</v>
      </c>
    </row>
    <row r="17" spans="1:5" hidden="1">
      <c r="A17" s="3" t="s">
        <v>9</v>
      </c>
      <c r="B17" s="3" t="s">
        <v>127</v>
      </c>
      <c r="C17" s="4">
        <v>458</v>
      </c>
      <c r="D17" s="3" t="s">
        <v>26</v>
      </c>
      <c r="E17" s="25">
        <f t="shared" si="0"/>
        <v>13.403570383377231</v>
      </c>
    </row>
    <row r="18" spans="1:5" hidden="1">
      <c r="A18" s="3" t="s">
        <v>312</v>
      </c>
      <c r="B18" s="3" t="s">
        <v>345</v>
      </c>
      <c r="C18" s="4">
        <v>17</v>
      </c>
      <c r="D18" s="38" t="s">
        <v>29</v>
      </c>
      <c r="E18" s="25">
        <f t="shared" si="0"/>
        <v>0.49751243781094528</v>
      </c>
    </row>
    <row r="19" spans="1:5" hidden="1">
      <c r="A19" s="3" t="s">
        <v>219</v>
      </c>
      <c r="B19" s="3" t="s">
        <v>120</v>
      </c>
      <c r="C19" s="4">
        <v>51</v>
      </c>
      <c r="D19" s="3" t="s">
        <v>30</v>
      </c>
      <c r="E19" s="25">
        <f t="shared" si="0"/>
        <v>1.4925373134328357</v>
      </c>
    </row>
    <row r="20" spans="1:5" hidden="1">
      <c r="A20" s="3" t="s">
        <v>190</v>
      </c>
      <c r="B20" s="3" t="s">
        <v>101</v>
      </c>
      <c r="C20" s="4">
        <v>21</v>
      </c>
      <c r="D20" s="3" t="s">
        <v>29</v>
      </c>
      <c r="E20" s="25">
        <f t="shared" si="0"/>
        <v>0.61457418788410889</v>
      </c>
    </row>
    <row r="21" spans="1:5" hidden="1">
      <c r="A21" s="3" t="s">
        <v>223</v>
      </c>
      <c r="B21" s="3" t="s">
        <v>346</v>
      </c>
      <c r="C21" s="4">
        <v>16</v>
      </c>
      <c r="D21" s="41" t="s">
        <v>347</v>
      </c>
      <c r="E21" s="25">
        <f t="shared" si="0"/>
        <v>0.46824700029265437</v>
      </c>
    </row>
    <row r="22" spans="1:5" hidden="1">
      <c r="A22" s="3" t="s">
        <v>191</v>
      </c>
      <c r="B22" s="3" t="s">
        <v>121</v>
      </c>
      <c r="C22" s="4">
        <v>67</v>
      </c>
      <c r="D22" s="3" t="s">
        <v>59</v>
      </c>
      <c r="E22" s="25">
        <f t="shared" si="0"/>
        <v>1.9607843137254901</v>
      </c>
    </row>
    <row r="23" spans="1:5" hidden="1">
      <c r="A23" s="3" t="s">
        <v>313</v>
      </c>
      <c r="B23" s="3" t="s">
        <v>161</v>
      </c>
      <c r="C23" s="4">
        <v>19</v>
      </c>
      <c r="D23" s="3" t="s">
        <v>27</v>
      </c>
      <c r="E23" s="25">
        <f t="shared" si="0"/>
        <v>0.55604331284752706</v>
      </c>
    </row>
    <row r="24" spans="1:5" hidden="1">
      <c r="A24" s="3" t="s">
        <v>224</v>
      </c>
      <c r="B24" s="3" t="s">
        <v>66</v>
      </c>
      <c r="C24" s="4">
        <v>8</v>
      </c>
      <c r="D24" s="3" t="s">
        <v>27</v>
      </c>
      <c r="E24" s="25">
        <f t="shared" si="0"/>
        <v>0.23412350014632718</v>
      </c>
    </row>
    <row r="25" spans="1:5" hidden="1">
      <c r="A25" s="3" t="s">
        <v>225</v>
      </c>
      <c r="B25" s="3" t="s">
        <v>68</v>
      </c>
      <c r="C25" s="4">
        <v>40</v>
      </c>
      <c r="D25" s="3" t="s">
        <v>25</v>
      </c>
      <c r="E25" s="25">
        <f t="shared" si="0"/>
        <v>1.170617500731636</v>
      </c>
    </row>
    <row r="26" spans="1:5" hidden="1">
      <c r="A26" s="3" t="s">
        <v>227</v>
      </c>
      <c r="B26" s="3" t="s">
        <v>163</v>
      </c>
      <c r="C26" s="4">
        <v>76</v>
      </c>
      <c r="D26" s="3" t="s">
        <v>59</v>
      </c>
      <c r="E26" s="25">
        <f t="shared" si="0"/>
        <v>2.2241732513901082</v>
      </c>
    </row>
    <row r="27" spans="1:5" hidden="1">
      <c r="A27" s="3" t="s">
        <v>192</v>
      </c>
      <c r="B27" s="3" t="s">
        <v>132</v>
      </c>
      <c r="C27" s="4">
        <v>17</v>
      </c>
      <c r="D27" s="3" t="s">
        <v>27</v>
      </c>
      <c r="E27" s="25">
        <f t="shared" si="0"/>
        <v>0.49751243781094528</v>
      </c>
    </row>
    <row r="28" spans="1:5" hidden="1">
      <c r="A28" s="3" t="s">
        <v>55</v>
      </c>
      <c r="B28" s="3" t="s">
        <v>119</v>
      </c>
      <c r="C28" s="4">
        <v>73</v>
      </c>
      <c r="D28" s="3" t="s">
        <v>29</v>
      </c>
      <c r="E28" s="25">
        <f t="shared" si="0"/>
        <v>2.1363769388352356</v>
      </c>
    </row>
    <row r="29" spans="1:5" hidden="1">
      <c r="A29" s="3" t="s">
        <v>233</v>
      </c>
      <c r="B29" s="3" t="s">
        <v>85</v>
      </c>
      <c r="C29" s="4">
        <v>19</v>
      </c>
      <c r="D29" s="3" t="s">
        <v>35</v>
      </c>
      <c r="E29" s="25">
        <f t="shared" si="0"/>
        <v>0.55604331284752706</v>
      </c>
    </row>
    <row r="30" spans="1:5" hidden="1">
      <c r="A30" s="3" t="s">
        <v>28</v>
      </c>
      <c r="B30" s="3" t="s">
        <v>128</v>
      </c>
      <c r="C30" s="4">
        <v>52</v>
      </c>
      <c r="D30" s="3" t="s">
        <v>53</v>
      </c>
      <c r="E30" s="25">
        <f t="shared" si="0"/>
        <v>1.5218027509511267</v>
      </c>
    </row>
    <row r="31" spans="1:5" hidden="1">
      <c r="A31" s="3" t="s">
        <v>304</v>
      </c>
      <c r="B31" s="3" t="s">
        <v>71</v>
      </c>
      <c r="C31" s="4">
        <v>40</v>
      </c>
      <c r="D31" s="3" t="s">
        <v>25</v>
      </c>
      <c r="E31" s="25">
        <f t="shared" si="0"/>
        <v>1.170617500731636</v>
      </c>
    </row>
    <row r="32" spans="1:5" hidden="1">
      <c r="A32" s="3" t="s">
        <v>240</v>
      </c>
      <c r="B32" s="3" t="s">
        <v>107</v>
      </c>
      <c r="C32" s="4">
        <v>9</v>
      </c>
      <c r="D32" s="3" t="s">
        <v>25</v>
      </c>
      <c r="E32" s="25">
        <f t="shared" si="0"/>
        <v>0.26338893766461807</v>
      </c>
    </row>
    <row r="33" spans="1:5" hidden="1">
      <c r="A33" s="3" t="s">
        <v>306</v>
      </c>
      <c r="B33" s="3" t="s">
        <v>339</v>
      </c>
      <c r="C33" s="4">
        <v>11</v>
      </c>
      <c r="D33" s="3" t="s">
        <v>348</v>
      </c>
      <c r="E33" s="25">
        <f t="shared" si="0"/>
        <v>0.3219198127011999</v>
      </c>
    </row>
    <row r="34" spans="1:5" hidden="1">
      <c r="A34" s="3" t="s">
        <v>2</v>
      </c>
      <c r="B34" s="3" t="s">
        <v>129</v>
      </c>
      <c r="C34" s="4">
        <v>270</v>
      </c>
      <c r="D34" s="3" t="s">
        <v>26</v>
      </c>
      <c r="E34" s="25">
        <f t="shared" si="0"/>
        <v>7.9016681299385425</v>
      </c>
    </row>
    <row r="35" spans="1:5" hidden="1">
      <c r="A35" s="3" t="s">
        <v>242</v>
      </c>
      <c r="B35" s="3" t="s">
        <v>72</v>
      </c>
      <c r="C35" s="4">
        <v>13</v>
      </c>
      <c r="D35" s="3" t="s">
        <v>27</v>
      </c>
      <c r="E35" s="25">
        <f t="shared" si="0"/>
        <v>0.38045068773778168</v>
      </c>
    </row>
    <row r="36" spans="1:5" hidden="1">
      <c r="A36" s="3" t="s">
        <v>243</v>
      </c>
      <c r="B36" s="3" t="s">
        <v>151</v>
      </c>
      <c r="C36" s="4">
        <v>11</v>
      </c>
      <c r="D36" s="3" t="s">
        <v>152</v>
      </c>
      <c r="E36" s="25">
        <f t="shared" si="0"/>
        <v>0.3219198127011999</v>
      </c>
    </row>
    <row r="37" spans="1:5" hidden="1">
      <c r="A37" s="3" t="s">
        <v>244</v>
      </c>
      <c r="B37" s="3" t="s">
        <v>108</v>
      </c>
      <c r="C37" s="4">
        <v>26</v>
      </c>
      <c r="D37" s="3" t="s">
        <v>35</v>
      </c>
      <c r="E37" s="25">
        <f t="shared" si="0"/>
        <v>0.76090137547556336</v>
      </c>
    </row>
    <row r="38" spans="1:5" hidden="1">
      <c r="A38" s="3" t="s">
        <v>245</v>
      </c>
      <c r="B38" s="2" t="s">
        <v>291</v>
      </c>
      <c r="C38" s="4">
        <v>23</v>
      </c>
      <c r="D38" s="3" t="s">
        <v>154</v>
      </c>
      <c r="E38" s="25">
        <f t="shared" si="0"/>
        <v>0.67310506292069072</v>
      </c>
    </row>
    <row r="39" spans="1:5" hidden="1">
      <c r="A39" s="3" t="s">
        <v>246</v>
      </c>
      <c r="B39" s="3" t="s">
        <v>153</v>
      </c>
      <c r="C39" s="4">
        <v>146</v>
      </c>
      <c r="D39" s="3" t="s">
        <v>154</v>
      </c>
      <c r="E39" s="25">
        <f t="shared" si="0"/>
        <v>4.2727538776704712</v>
      </c>
    </row>
    <row r="40" spans="1:5" hidden="1">
      <c r="A40" s="3" t="s">
        <v>314</v>
      </c>
      <c r="B40" s="3" t="s">
        <v>75</v>
      </c>
      <c r="C40" s="4">
        <v>29</v>
      </c>
      <c r="D40" s="3" t="s">
        <v>26</v>
      </c>
      <c r="E40" s="25">
        <f t="shared" si="0"/>
        <v>0.8486976880304361</v>
      </c>
    </row>
    <row r="41" spans="1:5" hidden="1">
      <c r="A41" s="3" t="s">
        <v>249</v>
      </c>
      <c r="B41" s="3" t="s">
        <v>176</v>
      </c>
      <c r="C41" s="4">
        <v>17</v>
      </c>
      <c r="D41" s="3" t="s">
        <v>27</v>
      </c>
      <c r="E41" s="25">
        <f t="shared" si="0"/>
        <v>0.49751243781094528</v>
      </c>
    </row>
    <row r="42" spans="1:5" hidden="1">
      <c r="A42" s="3" t="s">
        <v>196</v>
      </c>
      <c r="B42" s="3" t="s">
        <v>109</v>
      </c>
      <c r="C42" s="4">
        <v>288</v>
      </c>
      <c r="D42" s="3" t="s">
        <v>53</v>
      </c>
      <c r="E42" s="25">
        <f t="shared" si="0"/>
        <v>8.4284460052677783</v>
      </c>
    </row>
    <row r="43" spans="1:5" hidden="1">
      <c r="A43" s="3" t="s">
        <v>251</v>
      </c>
      <c r="B43" s="3" t="s">
        <v>88</v>
      </c>
      <c r="C43" s="4">
        <v>21</v>
      </c>
      <c r="D43" s="3" t="s">
        <v>1</v>
      </c>
      <c r="E43" s="25">
        <f t="shared" si="0"/>
        <v>0.61457418788410889</v>
      </c>
    </row>
    <row r="44" spans="1:5" hidden="1">
      <c r="A44" s="3" t="s">
        <v>252</v>
      </c>
      <c r="B44" s="3" t="s">
        <v>77</v>
      </c>
      <c r="C44" s="4">
        <v>47</v>
      </c>
      <c r="D44" s="3" t="s">
        <v>30</v>
      </c>
      <c r="E44" s="25">
        <f t="shared" si="0"/>
        <v>1.3754755633596722</v>
      </c>
    </row>
    <row r="45" spans="1:5" hidden="1">
      <c r="A45" s="3" t="s">
        <v>254</v>
      </c>
      <c r="B45" s="3" t="s">
        <v>79</v>
      </c>
      <c r="C45" s="4">
        <v>70</v>
      </c>
      <c r="D45" s="3" t="s">
        <v>35</v>
      </c>
      <c r="E45" s="25">
        <f t="shared" si="0"/>
        <v>2.048580626280363</v>
      </c>
    </row>
    <row r="46" spans="1:5" hidden="1">
      <c r="A46" s="3" t="s">
        <v>315</v>
      </c>
      <c r="B46" s="3" t="s">
        <v>80</v>
      </c>
      <c r="C46" s="4">
        <v>24</v>
      </c>
      <c r="D46" s="3" t="s">
        <v>1</v>
      </c>
      <c r="E46" s="25">
        <f t="shared" si="0"/>
        <v>0.70237050043898153</v>
      </c>
    </row>
    <row r="47" spans="1:5" hidden="1">
      <c r="A47" s="3" t="s">
        <v>0</v>
      </c>
      <c r="B47" s="3" t="s">
        <v>130</v>
      </c>
      <c r="C47" s="4">
        <v>753</v>
      </c>
      <c r="D47" s="3" t="s">
        <v>27</v>
      </c>
      <c r="E47" s="25">
        <f t="shared" si="0"/>
        <v>22.036874451273047</v>
      </c>
    </row>
    <row r="48" spans="1:5" hidden="1">
      <c r="A48" s="3" t="s">
        <v>257</v>
      </c>
      <c r="B48" s="3" t="s">
        <v>112</v>
      </c>
      <c r="C48" s="4">
        <v>136</v>
      </c>
      <c r="D48" s="3" t="s">
        <v>26</v>
      </c>
      <c r="E48" s="25">
        <f t="shared" si="0"/>
        <v>3.9800995024875623</v>
      </c>
    </row>
    <row r="49" spans="1:7" hidden="1">
      <c r="A49" s="3" t="s">
        <v>316</v>
      </c>
      <c r="B49" s="3" t="s">
        <v>124</v>
      </c>
      <c r="C49" s="4">
        <v>95</v>
      </c>
      <c r="D49" s="3" t="s">
        <v>45</v>
      </c>
      <c r="E49" s="25">
        <f t="shared" si="0"/>
        <v>2.7802165642376355</v>
      </c>
    </row>
    <row r="50" spans="1:7" hidden="1">
      <c r="A50" s="3" t="s">
        <v>259</v>
      </c>
      <c r="B50" s="3" t="s">
        <v>96</v>
      </c>
      <c r="C50" s="4">
        <v>16</v>
      </c>
      <c r="D50" s="3" t="s">
        <v>27</v>
      </c>
      <c r="E50" s="25">
        <f t="shared" si="0"/>
        <v>0.46824700029265437</v>
      </c>
    </row>
    <row r="51" spans="1:7" hidden="1">
      <c r="A51" s="3" t="s">
        <v>262</v>
      </c>
      <c r="B51" s="3" t="s">
        <v>115</v>
      </c>
      <c r="C51" s="4">
        <v>29</v>
      </c>
      <c r="D51" s="3" t="s">
        <v>30</v>
      </c>
      <c r="E51" s="25">
        <f t="shared" si="0"/>
        <v>0.8486976880304361</v>
      </c>
    </row>
    <row r="52" spans="1:7" hidden="1">
      <c r="A52" s="3" t="s">
        <v>263</v>
      </c>
      <c r="B52" s="3" t="s">
        <v>349</v>
      </c>
      <c r="C52" s="4">
        <v>44</v>
      </c>
      <c r="D52" s="3" t="s">
        <v>350</v>
      </c>
      <c r="E52" s="25">
        <f t="shared" si="0"/>
        <v>1.2876792508047996</v>
      </c>
    </row>
    <row r="53" spans="1:7" hidden="1">
      <c r="A53" s="3" t="s">
        <v>264</v>
      </c>
      <c r="B53" s="3" t="s">
        <v>82</v>
      </c>
      <c r="C53" s="4">
        <v>81</v>
      </c>
      <c r="D53" s="3" t="s">
        <v>26</v>
      </c>
      <c r="E53" s="25">
        <f t="shared" si="0"/>
        <v>2.3705004389815629</v>
      </c>
    </row>
    <row r="54" spans="1:7" hidden="1">
      <c r="A54" s="3" t="s">
        <v>265</v>
      </c>
      <c r="B54" s="3" t="s">
        <v>116</v>
      </c>
      <c r="C54" s="4">
        <v>21</v>
      </c>
      <c r="D54" s="3" t="s">
        <v>35</v>
      </c>
      <c r="E54" s="25">
        <f t="shared" si="0"/>
        <v>0.61457418788410889</v>
      </c>
    </row>
    <row r="55" spans="1:7" hidden="1">
      <c r="A55" s="3" t="s">
        <v>317</v>
      </c>
      <c r="B55" s="3" t="s">
        <v>86</v>
      </c>
      <c r="C55" s="4">
        <v>25</v>
      </c>
      <c r="D55" s="3" t="s">
        <v>27</v>
      </c>
      <c r="E55" s="25">
        <f t="shared" si="0"/>
        <v>0.73163593795727244</v>
      </c>
    </row>
    <row r="56" spans="1:7" hidden="1">
      <c r="A56" s="3" t="s">
        <v>281</v>
      </c>
      <c r="B56" s="3" t="s">
        <v>89</v>
      </c>
      <c r="C56" s="4">
        <v>20</v>
      </c>
      <c r="D56" s="3" t="s">
        <v>45</v>
      </c>
      <c r="E56" s="25">
        <f t="shared" si="0"/>
        <v>0.58530875036581798</v>
      </c>
    </row>
    <row r="57" spans="1:7" hidden="1">
      <c r="A57" s="3" t="s">
        <v>267</v>
      </c>
      <c r="B57" s="3" t="s">
        <v>158</v>
      </c>
      <c r="C57" s="4">
        <v>14</v>
      </c>
      <c r="D57" s="3" t="s">
        <v>152</v>
      </c>
      <c r="E57" s="25">
        <f t="shared" si="0"/>
        <v>0.40971612525607259</v>
      </c>
    </row>
    <row r="58" spans="1:7" hidden="1">
      <c r="A58" s="3" t="s">
        <v>310</v>
      </c>
      <c r="B58" s="3" t="s">
        <v>87</v>
      </c>
      <c r="C58" s="4">
        <v>20</v>
      </c>
      <c r="D58" s="3" t="s">
        <v>53</v>
      </c>
      <c r="E58" s="25">
        <f t="shared" si="0"/>
        <v>0.58530875036581798</v>
      </c>
    </row>
    <row r="59" spans="1:7" hidden="1">
      <c r="A59" s="3" t="s">
        <v>272</v>
      </c>
      <c r="B59" s="3" t="s">
        <v>117</v>
      </c>
      <c r="C59" s="4">
        <v>49</v>
      </c>
      <c r="D59" s="3" t="s">
        <v>1</v>
      </c>
      <c r="E59" s="25">
        <f t="shared" si="0"/>
        <v>1.4340064383962541</v>
      </c>
    </row>
    <row r="60" spans="1:7" hidden="1">
      <c r="A60" s="3" t="s">
        <v>274</v>
      </c>
      <c r="B60" s="3" t="s">
        <v>343</v>
      </c>
      <c r="C60" s="4">
        <v>16</v>
      </c>
      <c r="D60" s="38" t="s">
        <v>29</v>
      </c>
      <c r="E60" s="25">
        <f t="shared" si="0"/>
        <v>0.46824700029265437</v>
      </c>
    </row>
    <row r="61" spans="1:7" hidden="1">
      <c r="C61" s="29"/>
      <c r="E61" s="25"/>
    </row>
    <row r="62" spans="1:7" ht="18.75" hidden="1">
      <c r="C62" s="18">
        <f>SUM(C12:C60)</f>
        <v>3417</v>
      </c>
      <c r="D62" s="2"/>
      <c r="E62" s="25"/>
    </row>
    <row r="63" spans="1:7" ht="15.75" hidden="1" thickBot="1"/>
    <row r="64" spans="1:7" ht="43.5" customHeight="1" thickBot="1">
      <c r="A64" s="110" t="s">
        <v>675</v>
      </c>
      <c r="B64" s="111"/>
      <c r="C64" s="111"/>
      <c r="D64" s="111"/>
      <c r="E64" s="111"/>
      <c r="F64" s="111"/>
      <c r="G64" s="111"/>
    </row>
    <row r="65" spans="1:7" ht="51.75" customHeight="1" thickBot="1">
      <c r="A65" s="63" t="s">
        <v>145</v>
      </c>
      <c r="B65" s="64" t="s">
        <v>146</v>
      </c>
      <c r="C65" s="46" t="s">
        <v>363</v>
      </c>
      <c r="D65" s="46" t="s">
        <v>364</v>
      </c>
      <c r="E65" s="56" t="s">
        <v>365</v>
      </c>
      <c r="F65" s="56" t="s">
        <v>366</v>
      </c>
      <c r="G65" s="45" t="s">
        <v>367</v>
      </c>
    </row>
    <row r="66" spans="1:7" ht="15.75">
      <c r="A66" s="52" t="s">
        <v>444</v>
      </c>
      <c r="B66" s="52" t="s">
        <v>393</v>
      </c>
      <c r="C66" s="1" t="s">
        <v>410</v>
      </c>
      <c r="D66" s="13">
        <f>C12</f>
        <v>31</v>
      </c>
      <c r="E66" s="25" t="s">
        <v>410</v>
      </c>
      <c r="F66" s="25">
        <f>D66/$D$116*100</f>
        <v>0.90722856306701782</v>
      </c>
      <c r="G66" s="25" t="s">
        <v>410</v>
      </c>
    </row>
    <row r="67" spans="1:7" ht="15.75">
      <c r="A67" s="52" t="s">
        <v>445</v>
      </c>
      <c r="B67" s="52" t="s">
        <v>391</v>
      </c>
      <c r="C67" s="1" t="s">
        <v>410</v>
      </c>
      <c r="D67" s="13">
        <f t="shared" ref="D67:D114" si="1">C13</f>
        <v>14</v>
      </c>
      <c r="E67" s="25" t="s">
        <v>410</v>
      </c>
      <c r="F67" s="25">
        <f t="shared" ref="F67:F114" si="2">D67/$D$116*100</f>
        <v>0.40971612525607259</v>
      </c>
      <c r="G67" s="25" t="s">
        <v>410</v>
      </c>
    </row>
    <row r="68" spans="1:7" ht="15.75">
      <c r="A68" s="52" t="s">
        <v>446</v>
      </c>
      <c r="B68" s="52" t="s">
        <v>447</v>
      </c>
      <c r="C68" s="1" t="s">
        <v>410</v>
      </c>
      <c r="D68" s="13">
        <f t="shared" si="1"/>
        <v>25</v>
      </c>
      <c r="E68" s="25" t="s">
        <v>410</v>
      </c>
      <c r="F68" s="25">
        <f t="shared" si="2"/>
        <v>0.73163593795727244</v>
      </c>
      <c r="G68" s="25" t="s">
        <v>410</v>
      </c>
    </row>
    <row r="69" spans="1:7" ht="15.75">
      <c r="A69" s="52" t="s">
        <v>448</v>
      </c>
      <c r="B69" s="52" t="s">
        <v>388</v>
      </c>
      <c r="C69" s="1" t="s">
        <v>410</v>
      </c>
      <c r="D69" s="13">
        <f t="shared" si="1"/>
        <v>25</v>
      </c>
      <c r="E69" s="25" t="s">
        <v>410</v>
      </c>
      <c r="F69" s="25">
        <f t="shared" si="2"/>
        <v>0.73163593795727244</v>
      </c>
      <c r="G69" s="25" t="s">
        <v>410</v>
      </c>
    </row>
    <row r="70" spans="1:7" ht="15.75">
      <c r="A70" s="52" t="s">
        <v>449</v>
      </c>
      <c r="B70" s="52" t="s">
        <v>390</v>
      </c>
      <c r="C70" s="1" t="s">
        <v>410</v>
      </c>
      <c r="D70" s="13">
        <f t="shared" si="1"/>
        <v>24</v>
      </c>
      <c r="E70" s="25" t="s">
        <v>410</v>
      </c>
      <c r="F70" s="25">
        <f t="shared" si="2"/>
        <v>0.70237050043898153</v>
      </c>
      <c r="G70" s="25" t="s">
        <v>410</v>
      </c>
    </row>
    <row r="71" spans="1:7" ht="15.75">
      <c r="A71" s="52" t="s">
        <v>413</v>
      </c>
      <c r="B71" s="52" t="s">
        <v>450</v>
      </c>
      <c r="C71" s="1">
        <v>833</v>
      </c>
      <c r="D71" s="13">
        <f t="shared" si="1"/>
        <v>458</v>
      </c>
      <c r="E71" s="25">
        <f>C71/$C$116*100</f>
        <v>29.413841807909602</v>
      </c>
      <c r="F71" s="25">
        <f t="shared" si="2"/>
        <v>13.403570383377231</v>
      </c>
      <c r="G71" s="25">
        <f>(D71-C71)/C71*100</f>
        <v>-45.018007202881158</v>
      </c>
    </row>
    <row r="72" spans="1:7" ht="15.75">
      <c r="A72" s="52" t="s">
        <v>451</v>
      </c>
      <c r="B72" s="52" t="s">
        <v>452</v>
      </c>
      <c r="C72" s="1" t="s">
        <v>410</v>
      </c>
      <c r="D72" s="13">
        <f t="shared" si="1"/>
        <v>17</v>
      </c>
      <c r="E72" s="25" t="s">
        <v>410</v>
      </c>
      <c r="F72" s="25">
        <f t="shared" si="2"/>
        <v>0.49751243781094528</v>
      </c>
      <c r="G72" s="25" t="s">
        <v>410</v>
      </c>
    </row>
    <row r="73" spans="1:7" ht="15.75">
      <c r="A73" s="52" t="s">
        <v>453</v>
      </c>
      <c r="B73" s="52" t="s">
        <v>454</v>
      </c>
      <c r="C73" s="1" t="s">
        <v>410</v>
      </c>
      <c r="D73" s="13">
        <f t="shared" si="1"/>
        <v>51</v>
      </c>
      <c r="E73" s="25" t="s">
        <v>410</v>
      </c>
      <c r="F73" s="25">
        <f t="shared" si="2"/>
        <v>1.4925373134328357</v>
      </c>
      <c r="G73" s="25" t="s">
        <v>410</v>
      </c>
    </row>
    <row r="74" spans="1:7" ht="15.75">
      <c r="A74" s="52" t="s">
        <v>416</v>
      </c>
      <c r="B74" s="52" t="s">
        <v>373</v>
      </c>
      <c r="C74" s="1" t="s">
        <v>410</v>
      </c>
      <c r="D74" s="13">
        <f t="shared" si="1"/>
        <v>21</v>
      </c>
      <c r="E74" s="25" t="s">
        <v>410</v>
      </c>
      <c r="F74" s="25">
        <f t="shared" si="2"/>
        <v>0.61457418788410889</v>
      </c>
      <c r="G74" s="25" t="s">
        <v>410</v>
      </c>
    </row>
    <row r="75" spans="1:7" ht="15.75">
      <c r="A75" s="52" t="s">
        <v>455</v>
      </c>
      <c r="B75" s="52" t="s">
        <v>456</v>
      </c>
      <c r="C75" s="1" t="s">
        <v>410</v>
      </c>
      <c r="D75" s="13">
        <f t="shared" si="1"/>
        <v>16</v>
      </c>
      <c r="E75" s="25" t="s">
        <v>410</v>
      </c>
      <c r="F75" s="25">
        <f t="shared" si="2"/>
        <v>0.46824700029265437</v>
      </c>
      <c r="G75" s="25" t="s">
        <v>410</v>
      </c>
    </row>
    <row r="76" spans="1:7" ht="15.75">
      <c r="A76" s="52" t="s">
        <v>417</v>
      </c>
      <c r="B76" s="52" t="s">
        <v>457</v>
      </c>
      <c r="C76" s="1" t="s">
        <v>410</v>
      </c>
      <c r="D76" s="13">
        <f t="shared" si="1"/>
        <v>67</v>
      </c>
      <c r="E76" s="25" t="s">
        <v>410</v>
      </c>
      <c r="F76" s="25">
        <f t="shared" si="2"/>
        <v>1.9607843137254901</v>
      </c>
      <c r="G76" s="25" t="s">
        <v>410</v>
      </c>
    </row>
    <row r="77" spans="1:7" ht="15.75">
      <c r="A77" s="52" t="s">
        <v>458</v>
      </c>
      <c r="B77" s="52" t="s">
        <v>459</v>
      </c>
      <c r="C77" s="1" t="s">
        <v>410</v>
      </c>
      <c r="D77" s="13">
        <f t="shared" si="1"/>
        <v>19</v>
      </c>
      <c r="E77" s="25" t="s">
        <v>410</v>
      </c>
      <c r="F77" s="25">
        <f t="shared" si="2"/>
        <v>0.55604331284752706</v>
      </c>
      <c r="G77" s="25" t="s">
        <v>410</v>
      </c>
    </row>
    <row r="78" spans="1:7" ht="15.75">
      <c r="A78" s="52" t="s">
        <v>460</v>
      </c>
      <c r="B78" s="52" t="s">
        <v>398</v>
      </c>
      <c r="C78" s="1" t="s">
        <v>410</v>
      </c>
      <c r="D78" s="13">
        <f t="shared" si="1"/>
        <v>8</v>
      </c>
      <c r="E78" s="25" t="s">
        <v>410</v>
      </c>
      <c r="F78" s="25">
        <f t="shared" si="2"/>
        <v>0.23412350014632718</v>
      </c>
      <c r="G78" s="25" t="s">
        <v>410</v>
      </c>
    </row>
    <row r="79" spans="1:7" ht="15.75">
      <c r="A79" s="52" t="s">
        <v>461</v>
      </c>
      <c r="B79" s="52" t="s">
        <v>368</v>
      </c>
      <c r="C79" s="1" t="s">
        <v>410</v>
      </c>
      <c r="D79" s="13">
        <f t="shared" si="1"/>
        <v>40</v>
      </c>
      <c r="E79" s="25" t="s">
        <v>410</v>
      </c>
      <c r="F79" s="25">
        <f t="shared" si="2"/>
        <v>1.170617500731636</v>
      </c>
      <c r="G79" s="25" t="s">
        <v>410</v>
      </c>
    </row>
    <row r="80" spans="1:7" ht="15.75">
      <c r="A80" s="52" t="s">
        <v>462</v>
      </c>
      <c r="B80" s="52" t="s">
        <v>463</v>
      </c>
      <c r="C80" s="1" t="s">
        <v>410</v>
      </c>
      <c r="D80" s="13">
        <f t="shared" si="1"/>
        <v>76</v>
      </c>
      <c r="E80" s="25" t="s">
        <v>410</v>
      </c>
      <c r="F80" s="25">
        <f t="shared" si="2"/>
        <v>2.2241732513901082</v>
      </c>
      <c r="G80" s="25" t="s">
        <v>410</v>
      </c>
    </row>
    <row r="81" spans="1:7" ht="15.75">
      <c r="A81" s="52" t="s">
        <v>464</v>
      </c>
      <c r="B81" s="52" t="s">
        <v>379</v>
      </c>
      <c r="C81" s="1" t="s">
        <v>410</v>
      </c>
      <c r="D81" s="13">
        <f t="shared" si="1"/>
        <v>17</v>
      </c>
      <c r="E81" s="25" t="s">
        <v>410</v>
      </c>
      <c r="F81" s="25">
        <f t="shared" si="2"/>
        <v>0.49751243781094528</v>
      </c>
      <c r="G81" s="25" t="s">
        <v>410</v>
      </c>
    </row>
    <row r="82" spans="1:7" ht="15.75">
      <c r="A82" s="52" t="s">
        <v>465</v>
      </c>
      <c r="B82" s="52" t="s">
        <v>393</v>
      </c>
      <c r="C82" s="1">
        <v>66</v>
      </c>
      <c r="D82" s="13">
        <f t="shared" si="1"/>
        <v>73</v>
      </c>
      <c r="E82" s="25">
        <f>C82/$C$116*100</f>
        <v>2.3305084745762712</v>
      </c>
      <c r="F82" s="25">
        <f t="shared" si="2"/>
        <v>2.1363769388352356</v>
      </c>
      <c r="G82" s="25">
        <f>(D82-C82)/C82*100</f>
        <v>10.606060606060606</v>
      </c>
    </row>
    <row r="83" spans="1:7" ht="15.75">
      <c r="A83" s="52" t="s">
        <v>466</v>
      </c>
      <c r="B83" s="52" t="s">
        <v>467</v>
      </c>
      <c r="C83" s="1" t="s">
        <v>410</v>
      </c>
      <c r="D83" s="13">
        <f t="shared" si="1"/>
        <v>19</v>
      </c>
      <c r="E83" s="25" t="s">
        <v>410</v>
      </c>
      <c r="F83" s="25">
        <f t="shared" si="2"/>
        <v>0.55604331284752706</v>
      </c>
      <c r="G83" s="25" t="s">
        <v>410</v>
      </c>
    </row>
    <row r="84" spans="1:7" ht="15.75">
      <c r="A84" s="52" t="s">
        <v>419</v>
      </c>
      <c r="B84" s="52" t="s">
        <v>468</v>
      </c>
      <c r="C84" s="1">
        <v>615</v>
      </c>
      <c r="D84" s="13">
        <f t="shared" si="1"/>
        <v>52</v>
      </c>
      <c r="E84" s="25">
        <f>C84/$C$116*100</f>
        <v>21.716101694915256</v>
      </c>
      <c r="F84" s="25">
        <f t="shared" si="2"/>
        <v>1.5218027509511267</v>
      </c>
      <c r="G84" s="25">
        <f>(D84-C84)/C84*100</f>
        <v>-91.544715447154474</v>
      </c>
    </row>
    <row r="85" spans="1:7" ht="15.75">
      <c r="A85" s="52" t="s">
        <v>469</v>
      </c>
      <c r="B85" s="52" t="s">
        <v>437</v>
      </c>
      <c r="C85" s="1" t="s">
        <v>410</v>
      </c>
      <c r="D85" s="13">
        <f t="shared" si="1"/>
        <v>40</v>
      </c>
      <c r="E85" s="25" t="s">
        <v>410</v>
      </c>
      <c r="F85" s="25">
        <f t="shared" si="2"/>
        <v>1.170617500731636</v>
      </c>
      <c r="G85" s="25" t="s">
        <v>410</v>
      </c>
    </row>
    <row r="86" spans="1:7" ht="15.75">
      <c r="A86" s="52" t="s">
        <v>470</v>
      </c>
      <c r="B86" s="52" t="s">
        <v>471</v>
      </c>
      <c r="C86" s="1" t="s">
        <v>410</v>
      </c>
      <c r="D86" s="13">
        <f t="shared" si="1"/>
        <v>9</v>
      </c>
      <c r="E86" s="25" t="s">
        <v>410</v>
      </c>
      <c r="F86" s="25">
        <f t="shared" si="2"/>
        <v>0.26338893766461807</v>
      </c>
      <c r="G86" s="25" t="s">
        <v>410</v>
      </c>
    </row>
    <row r="87" spans="1:7" ht="15.75">
      <c r="A87" s="52" t="s">
        <v>472</v>
      </c>
      <c r="B87" s="52" t="s">
        <v>473</v>
      </c>
      <c r="C87" s="1" t="s">
        <v>410</v>
      </c>
      <c r="D87" s="13">
        <f t="shared" si="1"/>
        <v>11</v>
      </c>
      <c r="E87" s="25" t="s">
        <v>410</v>
      </c>
      <c r="F87" s="25">
        <f t="shared" si="2"/>
        <v>0.3219198127011999</v>
      </c>
      <c r="G87" s="25" t="s">
        <v>410</v>
      </c>
    </row>
    <row r="88" spans="1:7" ht="15.75">
      <c r="A88" s="52" t="s">
        <v>436</v>
      </c>
      <c r="B88" s="52" t="s">
        <v>474</v>
      </c>
      <c r="C88" s="4">
        <v>865</v>
      </c>
      <c r="D88" s="13">
        <f t="shared" si="1"/>
        <v>270</v>
      </c>
      <c r="E88" s="25">
        <f>C88/$C$116*100</f>
        <v>30.54378531073446</v>
      </c>
      <c r="F88" s="25">
        <f t="shared" si="2"/>
        <v>7.9016681299385425</v>
      </c>
      <c r="G88" s="25">
        <f>(D88-C88)/C88*100</f>
        <v>-68.786127167630056</v>
      </c>
    </row>
    <row r="89" spans="1:7" ht="15.75">
      <c r="A89" s="52" t="s">
        <v>475</v>
      </c>
      <c r="B89" s="52" t="s">
        <v>394</v>
      </c>
      <c r="C89" s="1" t="s">
        <v>410</v>
      </c>
      <c r="D89" s="13">
        <f t="shared" si="1"/>
        <v>13</v>
      </c>
      <c r="E89" s="25" t="s">
        <v>410</v>
      </c>
      <c r="F89" s="25">
        <f t="shared" si="2"/>
        <v>0.38045068773778168</v>
      </c>
      <c r="G89" s="25" t="s">
        <v>410</v>
      </c>
    </row>
    <row r="90" spans="1:7" ht="15.75">
      <c r="A90" s="52" t="s">
        <v>476</v>
      </c>
      <c r="B90" s="52" t="s">
        <v>477</v>
      </c>
      <c r="C90" s="1" t="s">
        <v>410</v>
      </c>
      <c r="D90" s="13">
        <f t="shared" si="1"/>
        <v>11</v>
      </c>
      <c r="E90" s="25" t="s">
        <v>410</v>
      </c>
      <c r="F90" s="25">
        <f t="shared" si="2"/>
        <v>0.3219198127011999</v>
      </c>
      <c r="G90" s="25" t="s">
        <v>410</v>
      </c>
    </row>
    <row r="91" spans="1:7" ht="15.75">
      <c r="A91" s="52" t="s">
        <v>478</v>
      </c>
      <c r="B91" s="52" t="s">
        <v>479</v>
      </c>
      <c r="C91" s="1" t="s">
        <v>410</v>
      </c>
      <c r="D91" s="13">
        <f t="shared" si="1"/>
        <v>26</v>
      </c>
      <c r="E91" s="25" t="s">
        <v>410</v>
      </c>
      <c r="F91" s="25">
        <f t="shared" si="2"/>
        <v>0.76090137547556336</v>
      </c>
      <c r="G91" s="25" t="s">
        <v>410</v>
      </c>
    </row>
    <row r="92" spans="1:7" ht="15.75">
      <c r="A92" s="52" t="s">
        <v>480</v>
      </c>
      <c r="B92" s="52" t="s">
        <v>481</v>
      </c>
      <c r="C92" s="1" t="s">
        <v>410</v>
      </c>
      <c r="D92" s="13">
        <f t="shared" si="1"/>
        <v>23</v>
      </c>
      <c r="E92" s="25" t="s">
        <v>410</v>
      </c>
      <c r="F92" s="25">
        <f t="shared" si="2"/>
        <v>0.67310506292069072</v>
      </c>
      <c r="G92" s="25" t="s">
        <v>410</v>
      </c>
    </row>
    <row r="93" spans="1:7" ht="15.75">
      <c r="A93" s="52" t="s">
        <v>482</v>
      </c>
      <c r="B93" s="52" t="s">
        <v>483</v>
      </c>
      <c r="C93" s="1" t="s">
        <v>410</v>
      </c>
      <c r="D93" s="13">
        <f t="shared" si="1"/>
        <v>146</v>
      </c>
      <c r="E93" s="25" t="s">
        <v>410</v>
      </c>
      <c r="F93" s="25">
        <f t="shared" si="2"/>
        <v>4.2727538776704712</v>
      </c>
      <c r="G93" s="25" t="s">
        <v>410</v>
      </c>
    </row>
    <row r="94" spans="1:7" ht="15.75">
      <c r="A94" s="52" t="s">
        <v>484</v>
      </c>
      <c r="B94" s="52" t="s">
        <v>380</v>
      </c>
      <c r="C94" s="1" t="s">
        <v>410</v>
      </c>
      <c r="D94" s="13">
        <f t="shared" si="1"/>
        <v>29</v>
      </c>
      <c r="E94" s="25" t="s">
        <v>410</v>
      </c>
      <c r="F94" s="25">
        <f t="shared" si="2"/>
        <v>0.8486976880304361</v>
      </c>
      <c r="G94" s="25" t="s">
        <v>410</v>
      </c>
    </row>
    <row r="95" spans="1:7" ht="15.75">
      <c r="A95" s="52" t="s">
        <v>485</v>
      </c>
      <c r="B95" s="52" t="s">
        <v>386</v>
      </c>
      <c r="C95" s="1" t="s">
        <v>410</v>
      </c>
      <c r="D95" s="13">
        <f t="shared" si="1"/>
        <v>17</v>
      </c>
      <c r="E95" s="25" t="s">
        <v>410</v>
      </c>
      <c r="F95" s="25">
        <f t="shared" si="2"/>
        <v>0.49751243781094528</v>
      </c>
      <c r="G95" s="25" t="s">
        <v>410</v>
      </c>
    </row>
    <row r="96" spans="1:7" ht="15.75">
      <c r="A96" s="52" t="s">
        <v>486</v>
      </c>
      <c r="B96" s="52" t="s">
        <v>487</v>
      </c>
      <c r="C96" s="1" t="s">
        <v>410</v>
      </c>
      <c r="D96" s="13">
        <f t="shared" si="1"/>
        <v>288</v>
      </c>
      <c r="E96" s="25" t="s">
        <v>410</v>
      </c>
      <c r="F96" s="25">
        <f t="shared" si="2"/>
        <v>8.4284460052677783</v>
      </c>
      <c r="G96" s="25" t="s">
        <v>410</v>
      </c>
    </row>
    <row r="97" spans="1:7" ht="15.75">
      <c r="A97" s="52" t="s">
        <v>488</v>
      </c>
      <c r="B97" s="52" t="s">
        <v>385</v>
      </c>
      <c r="C97" s="1" t="s">
        <v>410</v>
      </c>
      <c r="D97" s="13">
        <f t="shared" si="1"/>
        <v>21</v>
      </c>
      <c r="E97" s="25" t="s">
        <v>410</v>
      </c>
      <c r="F97" s="25">
        <f t="shared" si="2"/>
        <v>0.61457418788410889</v>
      </c>
      <c r="G97" s="25" t="s">
        <v>410</v>
      </c>
    </row>
    <row r="98" spans="1:7" ht="15.75">
      <c r="A98" s="52" t="s">
        <v>489</v>
      </c>
      <c r="B98" s="52" t="s">
        <v>382</v>
      </c>
      <c r="C98" s="1" t="s">
        <v>410</v>
      </c>
      <c r="D98" s="13">
        <f t="shared" si="1"/>
        <v>47</v>
      </c>
      <c r="E98" s="25" t="s">
        <v>410</v>
      </c>
      <c r="F98" s="25">
        <f t="shared" si="2"/>
        <v>1.3754755633596722</v>
      </c>
      <c r="G98" s="25" t="s">
        <v>410</v>
      </c>
    </row>
    <row r="99" spans="1:7" ht="15.75">
      <c r="A99" s="52" t="s">
        <v>490</v>
      </c>
      <c r="B99" s="52" t="s">
        <v>377</v>
      </c>
      <c r="C99" s="1" t="s">
        <v>410</v>
      </c>
      <c r="D99" s="13">
        <f t="shared" si="1"/>
        <v>70</v>
      </c>
      <c r="E99" s="25" t="s">
        <v>410</v>
      </c>
      <c r="F99" s="25">
        <f t="shared" si="2"/>
        <v>2.048580626280363</v>
      </c>
      <c r="G99" s="25" t="s">
        <v>410</v>
      </c>
    </row>
    <row r="100" spans="1:7" ht="15.75">
      <c r="A100" s="52" t="s">
        <v>491</v>
      </c>
      <c r="B100" s="52" t="s">
        <v>387</v>
      </c>
      <c r="C100" s="1" t="s">
        <v>410</v>
      </c>
      <c r="D100" s="13">
        <f t="shared" si="1"/>
        <v>24</v>
      </c>
      <c r="E100" s="25" t="s">
        <v>410</v>
      </c>
      <c r="F100" s="25">
        <f t="shared" si="2"/>
        <v>0.70237050043898153</v>
      </c>
      <c r="G100" s="25" t="s">
        <v>410</v>
      </c>
    </row>
    <row r="101" spans="1:7" ht="15.75">
      <c r="A101" s="52" t="s">
        <v>409</v>
      </c>
      <c r="B101" s="52" t="s">
        <v>492</v>
      </c>
      <c r="C101" s="1">
        <v>453</v>
      </c>
      <c r="D101" s="13">
        <f t="shared" si="1"/>
        <v>753</v>
      </c>
      <c r="E101" s="25">
        <f>C101/$C$116*100</f>
        <v>15.995762711864407</v>
      </c>
      <c r="F101" s="25">
        <f t="shared" si="2"/>
        <v>22.036874451273047</v>
      </c>
      <c r="G101" s="25">
        <f>(D101-C101)/C101*100</f>
        <v>66.225165562913915</v>
      </c>
    </row>
    <row r="102" spans="1:7" ht="15.75">
      <c r="A102" s="52" t="s">
        <v>439</v>
      </c>
      <c r="B102" s="52" t="s">
        <v>493</v>
      </c>
      <c r="C102" s="1" t="s">
        <v>410</v>
      </c>
      <c r="D102" s="13">
        <f t="shared" si="1"/>
        <v>136</v>
      </c>
      <c r="E102" s="25" t="s">
        <v>410</v>
      </c>
      <c r="F102" s="25">
        <f t="shared" si="2"/>
        <v>3.9800995024875623</v>
      </c>
      <c r="G102" s="25" t="s">
        <v>410</v>
      </c>
    </row>
    <row r="103" spans="1:7" ht="15.75">
      <c r="A103" s="52" t="s">
        <v>494</v>
      </c>
      <c r="B103" s="52" t="s">
        <v>495</v>
      </c>
      <c r="C103" s="1" t="s">
        <v>410</v>
      </c>
      <c r="D103" s="13">
        <f t="shared" si="1"/>
        <v>95</v>
      </c>
      <c r="E103" s="25" t="s">
        <v>410</v>
      </c>
      <c r="F103" s="25">
        <f t="shared" si="2"/>
        <v>2.7802165642376355</v>
      </c>
      <c r="G103" s="25" t="s">
        <v>410</v>
      </c>
    </row>
    <row r="104" spans="1:7" ht="15.75">
      <c r="A104" s="52" t="s">
        <v>496</v>
      </c>
      <c r="B104" s="52" t="s">
        <v>431</v>
      </c>
      <c r="C104" s="1" t="s">
        <v>410</v>
      </c>
      <c r="D104" s="13">
        <f t="shared" si="1"/>
        <v>16</v>
      </c>
      <c r="E104" s="25" t="s">
        <v>410</v>
      </c>
      <c r="F104" s="25">
        <f t="shared" si="2"/>
        <v>0.46824700029265437</v>
      </c>
      <c r="G104" s="25" t="s">
        <v>410</v>
      </c>
    </row>
    <row r="105" spans="1:7" ht="15.75">
      <c r="A105" s="52" t="s">
        <v>497</v>
      </c>
      <c r="B105" s="52" t="s">
        <v>498</v>
      </c>
      <c r="C105" s="1" t="s">
        <v>410</v>
      </c>
      <c r="D105" s="13">
        <f t="shared" si="1"/>
        <v>29</v>
      </c>
      <c r="E105" s="25" t="s">
        <v>410</v>
      </c>
      <c r="F105" s="25">
        <f t="shared" si="2"/>
        <v>0.8486976880304361</v>
      </c>
      <c r="G105" s="25" t="s">
        <v>410</v>
      </c>
    </row>
    <row r="106" spans="1:7" ht="15.75">
      <c r="A106" s="52" t="s">
        <v>499</v>
      </c>
      <c r="B106" s="52" t="s">
        <v>142</v>
      </c>
      <c r="C106" s="1" t="s">
        <v>410</v>
      </c>
      <c r="D106" s="13">
        <f t="shared" si="1"/>
        <v>44</v>
      </c>
      <c r="E106" s="25" t="s">
        <v>410</v>
      </c>
      <c r="F106" s="25">
        <f t="shared" si="2"/>
        <v>1.2876792508047996</v>
      </c>
      <c r="G106" s="25" t="s">
        <v>410</v>
      </c>
    </row>
    <row r="107" spans="1:7" ht="15.75">
      <c r="A107" s="52" t="s">
        <v>440</v>
      </c>
      <c r="B107" s="52" t="s">
        <v>500</v>
      </c>
      <c r="C107" s="1" t="s">
        <v>410</v>
      </c>
      <c r="D107" s="13">
        <f t="shared" si="1"/>
        <v>81</v>
      </c>
      <c r="E107" s="25" t="s">
        <v>410</v>
      </c>
      <c r="F107" s="25">
        <f t="shared" si="2"/>
        <v>2.3705004389815629</v>
      </c>
      <c r="G107" s="25" t="s">
        <v>410</v>
      </c>
    </row>
    <row r="108" spans="1:7" ht="15.75">
      <c r="A108" s="52" t="s">
        <v>501</v>
      </c>
      <c r="B108" s="52" t="s">
        <v>502</v>
      </c>
      <c r="C108" s="1" t="s">
        <v>410</v>
      </c>
      <c r="D108" s="13">
        <f t="shared" si="1"/>
        <v>21</v>
      </c>
      <c r="E108" s="25" t="s">
        <v>410</v>
      </c>
      <c r="F108" s="25">
        <f t="shared" si="2"/>
        <v>0.61457418788410889</v>
      </c>
      <c r="G108" s="25" t="s">
        <v>410</v>
      </c>
    </row>
    <row r="109" spans="1:7" ht="15.75">
      <c r="A109" s="52" t="s">
        <v>503</v>
      </c>
      <c r="B109" s="52" t="s">
        <v>378</v>
      </c>
      <c r="C109" s="1" t="s">
        <v>410</v>
      </c>
      <c r="D109" s="13">
        <f t="shared" si="1"/>
        <v>25</v>
      </c>
      <c r="E109" s="25" t="s">
        <v>410</v>
      </c>
      <c r="F109" s="25">
        <f t="shared" si="2"/>
        <v>0.73163593795727244</v>
      </c>
      <c r="G109" s="25" t="s">
        <v>410</v>
      </c>
    </row>
    <row r="110" spans="1:7" ht="15.75">
      <c r="A110" s="52" t="s">
        <v>504</v>
      </c>
      <c r="B110" s="52" t="s">
        <v>401</v>
      </c>
      <c r="C110" s="1" t="s">
        <v>410</v>
      </c>
      <c r="D110" s="13">
        <f t="shared" si="1"/>
        <v>20</v>
      </c>
      <c r="E110" s="25" t="s">
        <v>410</v>
      </c>
      <c r="F110" s="25">
        <f t="shared" si="2"/>
        <v>0.58530875036581798</v>
      </c>
      <c r="G110" s="25" t="s">
        <v>410</v>
      </c>
    </row>
    <row r="111" spans="1:7" ht="15.75">
      <c r="A111" s="52" t="s">
        <v>505</v>
      </c>
      <c r="B111" s="52" t="s">
        <v>506</v>
      </c>
      <c r="C111" s="1" t="s">
        <v>410</v>
      </c>
      <c r="D111" s="13">
        <f t="shared" si="1"/>
        <v>14</v>
      </c>
      <c r="E111" s="25" t="s">
        <v>410</v>
      </c>
      <c r="F111" s="25">
        <f t="shared" si="2"/>
        <v>0.40971612525607259</v>
      </c>
      <c r="G111" s="25" t="s">
        <v>410</v>
      </c>
    </row>
    <row r="112" spans="1:7" ht="15.75">
      <c r="A112" s="52" t="s">
        <v>507</v>
      </c>
      <c r="B112" s="52" t="s">
        <v>395</v>
      </c>
      <c r="C112" s="1" t="s">
        <v>410</v>
      </c>
      <c r="D112" s="13">
        <f t="shared" si="1"/>
        <v>20</v>
      </c>
      <c r="E112" s="25" t="s">
        <v>410</v>
      </c>
      <c r="F112" s="25">
        <f t="shared" si="2"/>
        <v>0.58530875036581798</v>
      </c>
      <c r="G112" s="25" t="s">
        <v>410</v>
      </c>
    </row>
    <row r="113" spans="1:7" ht="15.75">
      <c r="A113" s="52" t="s">
        <v>508</v>
      </c>
      <c r="B113" s="52" t="s">
        <v>509</v>
      </c>
      <c r="C113" s="1" t="s">
        <v>410</v>
      </c>
      <c r="D113" s="13">
        <f t="shared" si="1"/>
        <v>49</v>
      </c>
      <c r="E113" s="25" t="s">
        <v>410</v>
      </c>
      <c r="F113" s="25">
        <f t="shared" si="2"/>
        <v>1.4340064383962541</v>
      </c>
      <c r="G113" s="25" t="s">
        <v>410</v>
      </c>
    </row>
    <row r="114" spans="1:7" ht="15.75">
      <c r="A114" s="52" t="s">
        <v>510</v>
      </c>
      <c r="B114" s="52" t="s">
        <v>511</v>
      </c>
      <c r="C114" s="1" t="s">
        <v>410</v>
      </c>
      <c r="D114" s="13">
        <f t="shared" si="1"/>
        <v>16</v>
      </c>
      <c r="E114" s="25" t="s">
        <v>410</v>
      </c>
      <c r="F114" s="25">
        <f t="shared" si="2"/>
        <v>0.46824700029265437</v>
      </c>
      <c r="G114" s="25" t="s">
        <v>410</v>
      </c>
    </row>
    <row r="115" spans="1:7" ht="15.75">
      <c r="A115" s="55"/>
      <c r="B115" s="55"/>
      <c r="C115" s="1"/>
      <c r="D115" s="13"/>
      <c r="G115" s="25"/>
    </row>
    <row r="116" spans="1:7" ht="15.75">
      <c r="A116" s="113"/>
      <c r="B116" s="113"/>
      <c r="C116" s="59">
        <f>SUM(C66:C114)</f>
        <v>2832</v>
      </c>
      <c r="D116" s="59">
        <f>SUM(D66:D114)</f>
        <v>3417</v>
      </c>
      <c r="E116" s="51">
        <f>SUM(E66:E114)</f>
        <v>99.999999999999986</v>
      </c>
      <c r="F116" s="51">
        <f>SUM(F66:F114)</f>
        <v>99.999999999999986</v>
      </c>
      <c r="G116" s="51">
        <f>(D116-C116)/C116*100</f>
        <v>20.656779661016948</v>
      </c>
    </row>
    <row r="117" spans="1:7">
      <c r="A117" s="112"/>
      <c r="B117" s="112"/>
    </row>
    <row r="118" spans="1:7">
      <c r="A118" s="112"/>
      <c r="B118" s="112"/>
    </row>
  </sheetData>
  <sortState ref="A1:Z2832">
    <sortCondition ref="C1"/>
  </sortState>
  <mergeCells count="4">
    <mergeCell ref="A116:B116"/>
    <mergeCell ref="A117:B117"/>
    <mergeCell ref="A118:B118"/>
    <mergeCell ref="A64:G6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G51"/>
  <sheetViews>
    <sheetView topLeftCell="A32" workbookViewId="0"/>
  </sheetViews>
  <sheetFormatPr defaultRowHeight="15"/>
  <cols>
    <col min="1" max="1" width="30.42578125" customWidth="1"/>
    <col min="2" max="2" width="42.140625" customWidth="1"/>
    <col min="3" max="3" width="30.140625" bestFit="1" customWidth="1"/>
    <col min="4" max="4" width="33.42578125" customWidth="1"/>
    <col min="5" max="5" width="20.5703125" customWidth="1"/>
    <col min="6" max="6" width="21.5703125" customWidth="1"/>
    <col min="7" max="7" width="21.7109375" customWidth="1"/>
    <col min="8" max="8" width="19.7109375" customWidth="1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t="18.75" hidden="1">
      <c r="A2" s="12" t="s">
        <v>186</v>
      </c>
    </row>
    <row r="3" spans="1:5" hidden="1">
      <c r="A3" s="3" t="s">
        <v>33</v>
      </c>
      <c r="B3" s="3" t="s">
        <v>144</v>
      </c>
      <c r="C3" s="3">
        <v>109</v>
      </c>
      <c r="D3" s="3" t="s">
        <v>59</v>
      </c>
      <c r="E3" s="10">
        <f>C3/$C$11*100</f>
        <v>10.64453125</v>
      </c>
    </row>
    <row r="4" spans="1:5" hidden="1">
      <c r="A4" s="3" t="s">
        <v>7</v>
      </c>
      <c r="B4" s="3" t="s">
        <v>76</v>
      </c>
      <c r="C4" s="3">
        <v>45</v>
      </c>
      <c r="D4" s="3" t="s">
        <v>35</v>
      </c>
      <c r="E4" s="10">
        <f t="shared" ref="E4:E9" si="0">C4/$C$11*100</f>
        <v>4.39453125</v>
      </c>
    </row>
    <row r="5" spans="1:5" hidden="1">
      <c r="A5" s="3" t="s">
        <v>12</v>
      </c>
      <c r="B5" s="3" t="s">
        <v>78</v>
      </c>
      <c r="C5" s="3">
        <v>174</v>
      </c>
      <c r="D5" s="3" t="s">
        <v>1</v>
      </c>
      <c r="E5" s="10">
        <f t="shared" si="0"/>
        <v>16.9921875</v>
      </c>
    </row>
    <row r="6" spans="1:5" hidden="1">
      <c r="A6" s="3" t="s">
        <v>0</v>
      </c>
      <c r="B6" s="3" t="s">
        <v>81</v>
      </c>
      <c r="C6" s="3">
        <v>491</v>
      </c>
      <c r="D6" s="3" t="s">
        <v>27</v>
      </c>
      <c r="E6" s="10">
        <f t="shared" si="0"/>
        <v>47.94921875</v>
      </c>
    </row>
    <row r="7" spans="1:5" hidden="1">
      <c r="A7" s="3" t="s">
        <v>13</v>
      </c>
      <c r="B7" s="3" t="s">
        <v>131</v>
      </c>
      <c r="C7" s="3">
        <v>80</v>
      </c>
      <c r="D7" s="3" t="s">
        <v>45</v>
      </c>
      <c r="E7" s="10">
        <f t="shared" si="0"/>
        <v>7.8125</v>
      </c>
    </row>
    <row r="8" spans="1:5" hidden="1">
      <c r="A8" s="3" t="s">
        <v>39</v>
      </c>
      <c r="B8" s="3" t="s">
        <v>125</v>
      </c>
      <c r="C8" s="3">
        <v>82</v>
      </c>
      <c r="D8" s="3" t="s">
        <v>59</v>
      </c>
      <c r="E8" s="10">
        <f t="shared" si="0"/>
        <v>8.0078125</v>
      </c>
    </row>
    <row r="9" spans="1:5" hidden="1">
      <c r="A9" s="3" t="s">
        <v>4</v>
      </c>
      <c r="B9" s="3" t="s">
        <v>117</v>
      </c>
      <c r="C9" s="3">
        <v>43</v>
      </c>
      <c r="D9" s="3" t="s">
        <v>1</v>
      </c>
      <c r="E9" s="10">
        <f t="shared" si="0"/>
        <v>4.19921875</v>
      </c>
    </row>
    <row r="10" spans="1:5" hidden="1"/>
    <row r="11" spans="1:5" ht="18.75" hidden="1">
      <c r="C11" s="18">
        <f>SUM(C3:C10)</f>
        <v>1024</v>
      </c>
    </row>
    <row r="12" spans="1:5" ht="18.75" hidden="1">
      <c r="A12" s="24" t="s">
        <v>296</v>
      </c>
    </row>
    <row r="13" spans="1:5" hidden="1">
      <c r="A13" s="1"/>
      <c r="B13" s="1"/>
    </row>
    <row r="14" spans="1:5" hidden="1">
      <c r="A14" s="2" t="s">
        <v>195</v>
      </c>
      <c r="B14" s="3" t="s">
        <v>99</v>
      </c>
      <c r="C14" s="2">
        <v>65</v>
      </c>
      <c r="D14" s="3" t="s">
        <v>35</v>
      </c>
      <c r="E14" s="25">
        <f>C14/$C$30*100</f>
        <v>3.1070745697896749</v>
      </c>
    </row>
    <row r="15" spans="1:5" hidden="1">
      <c r="A15" s="2" t="s">
        <v>217</v>
      </c>
      <c r="B15" s="3" t="s">
        <v>84</v>
      </c>
      <c r="C15" s="2">
        <v>463</v>
      </c>
      <c r="D15" s="3" t="s">
        <v>26</v>
      </c>
      <c r="E15" s="25">
        <f t="shared" ref="E15:E28" si="1">C15/$C$30*100</f>
        <v>22.131931166347993</v>
      </c>
    </row>
    <row r="16" spans="1:5" hidden="1">
      <c r="A16" s="2" t="s">
        <v>218</v>
      </c>
      <c r="B16" s="3" t="s">
        <v>104</v>
      </c>
      <c r="C16" s="2">
        <v>3</v>
      </c>
      <c r="D16" s="3" t="s">
        <v>30</v>
      </c>
      <c r="E16" s="25">
        <f t="shared" si="1"/>
        <v>0.14340344168260039</v>
      </c>
    </row>
    <row r="17" spans="1:7" hidden="1">
      <c r="A17" s="2" t="s">
        <v>219</v>
      </c>
      <c r="B17" s="3" t="s">
        <v>100</v>
      </c>
      <c r="C17" s="2">
        <v>97</v>
      </c>
      <c r="D17" s="3" t="s">
        <v>167</v>
      </c>
      <c r="E17" s="25">
        <f t="shared" si="1"/>
        <v>4.6367112810707454</v>
      </c>
    </row>
    <row r="18" spans="1:7" hidden="1">
      <c r="A18" s="2" t="s">
        <v>191</v>
      </c>
      <c r="B18" s="3" t="s">
        <v>67</v>
      </c>
      <c r="C18" s="2">
        <v>46</v>
      </c>
      <c r="D18" s="3" t="s">
        <v>59</v>
      </c>
      <c r="E18" s="25">
        <f t="shared" si="1"/>
        <v>2.1988527724665392</v>
      </c>
    </row>
    <row r="19" spans="1:7" hidden="1">
      <c r="A19" s="2" t="s">
        <v>230</v>
      </c>
      <c r="B19" s="3" t="s">
        <v>103</v>
      </c>
      <c r="C19" s="2">
        <v>141</v>
      </c>
      <c r="D19" s="3" t="s">
        <v>29</v>
      </c>
      <c r="E19" s="25">
        <f t="shared" si="1"/>
        <v>6.7399617590822176</v>
      </c>
    </row>
    <row r="20" spans="1:7" hidden="1">
      <c r="A20" s="2" t="s">
        <v>239</v>
      </c>
      <c r="B20" s="3" t="s">
        <v>106</v>
      </c>
      <c r="C20" s="2">
        <v>4</v>
      </c>
      <c r="D20" s="3" t="s">
        <v>30</v>
      </c>
      <c r="E20" s="25">
        <f t="shared" si="1"/>
        <v>0.19120458891013384</v>
      </c>
    </row>
    <row r="21" spans="1:7" hidden="1">
      <c r="A21" s="2" t="s">
        <v>241</v>
      </c>
      <c r="B21" s="3" t="s">
        <v>74</v>
      </c>
      <c r="C21" s="2">
        <v>307</v>
      </c>
      <c r="D21" s="3" t="s">
        <v>1</v>
      </c>
      <c r="E21" s="25">
        <f t="shared" si="1"/>
        <v>14.674952198852772</v>
      </c>
    </row>
    <row r="22" spans="1:7" hidden="1">
      <c r="A22" s="3" t="s">
        <v>33</v>
      </c>
      <c r="B22" s="3" t="s">
        <v>144</v>
      </c>
      <c r="C22" s="3">
        <v>81</v>
      </c>
      <c r="D22" s="3" t="s">
        <v>59</v>
      </c>
      <c r="E22" s="25">
        <f t="shared" si="1"/>
        <v>3.8718929254302106</v>
      </c>
    </row>
    <row r="23" spans="1:7" hidden="1">
      <c r="A23" s="3" t="s">
        <v>7</v>
      </c>
      <c r="B23" s="3" t="s">
        <v>76</v>
      </c>
      <c r="C23" s="3">
        <v>44</v>
      </c>
      <c r="D23" s="3" t="s">
        <v>35</v>
      </c>
      <c r="E23" s="25">
        <f t="shared" si="1"/>
        <v>2.1032504780114722</v>
      </c>
    </row>
    <row r="24" spans="1:7" hidden="1">
      <c r="A24" s="3" t="s">
        <v>12</v>
      </c>
      <c r="B24" s="3" t="s">
        <v>78</v>
      </c>
      <c r="C24" s="3">
        <v>185</v>
      </c>
      <c r="D24" s="3" t="s">
        <v>1</v>
      </c>
      <c r="E24" s="25">
        <f t="shared" si="1"/>
        <v>8.8432122370936916</v>
      </c>
    </row>
    <row r="25" spans="1:7" hidden="1">
      <c r="A25" s="3" t="s">
        <v>0</v>
      </c>
      <c r="B25" s="3" t="s">
        <v>81</v>
      </c>
      <c r="C25" s="3">
        <v>488</v>
      </c>
      <c r="D25" s="3" t="s">
        <v>27</v>
      </c>
      <c r="E25" s="25">
        <f t="shared" si="1"/>
        <v>23.326959847036331</v>
      </c>
    </row>
    <row r="26" spans="1:7" hidden="1">
      <c r="A26" s="3" t="s">
        <v>13</v>
      </c>
      <c r="B26" s="3" t="s">
        <v>131</v>
      </c>
      <c r="C26" s="3">
        <v>75</v>
      </c>
      <c r="D26" s="3" t="s">
        <v>45</v>
      </c>
      <c r="E26" s="25">
        <f t="shared" si="1"/>
        <v>3.5850860420650097</v>
      </c>
    </row>
    <row r="27" spans="1:7" hidden="1">
      <c r="A27" s="3" t="s">
        <v>39</v>
      </c>
      <c r="B27" s="3" t="s">
        <v>125</v>
      </c>
      <c r="C27" s="3">
        <v>54</v>
      </c>
      <c r="D27" s="3" t="s">
        <v>59</v>
      </c>
      <c r="E27" s="25">
        <f t="shared" si="1"/>
        <v>2.581261950286807</v>
      </c>
    </row>
    <row r="28" spans="1:7" hidden="1">
      <c r="A28" s="3" t="s">
        <v>4</v>
      </c>
      <c r="B28" s="3" t="s">
        <v>117</v>
      </c>
      <c r="C28" s="3">
        <v>39</v>
      </c>
      <c r="D28" s="3" t="s">
        <v>1</v>
      </c>
      <c r="E28" s="25">
        <f t="shared" si="1"/>
        <v>1.8642447418738051</v>
      </c>
    </row>
    <row r="29" spans="1:7" hidden="1">
      <c r="A29" s="1"/>
      <c r="B29" s="1"/>
    </row>
    <row r="30" spans="1:7" ht="18.75" hidden="1">
      <c r="C30" s="28">
        <f>SUM(C14:C28)</f>
        <v>2092</v>
      </c>
    </row>
    <row r="31" spans="1:7" ht="19.5" hidden="1" thickBot="1">
      <c r="C31" s="28"/>
    </row>
    <row r="32" spans="1:7" ht="41.25" customHeight="1" thickBot="1">
      <c r="A32" s="110" t="s">
        <v>676</v>
      </c>
      <c r="B32" s="111"/>
      <c r="C32" s="111"/>
      <c r="D32" s="111"/>
      <c r="E32" s="111"/>
      <c r="F32" s="111"/>
      <c r="G32" s="111"/>
    </row>
    <row r="33" spans="1:7" ht="38.25" customHeight="1" thickBot="1">
      <c r="A33" s="63" t="s">
        <v>145</v>
      </c>
      <c r="B33" s="64" t="s">
        <v>146</v>
      </c>
      <c r="C33" s="46" t="s">
        <v>363</v>
      </c>
      <c r="D33" s="46" t="s">
        <v>364</v>
      </c>
      <c r="E33" s="56" t="s">
        <v>365</v>
      </c>
      <c r="F33" s="56" t="s">
        <v>366</v>
      </c>
      <c r="G33" s="45" t="s">
        <v>367</v>
      </c>
    </row>
    <row r="34" spans="1:7" ht="15.75">
      <c r="A34" s="55" t="s">
        <v>449</v>
      </c>
      <c r="B34" s="55" t="s">
        <v>390</v>
      </c>
      <c r="C34" s="1" t="s">
        <v>410</v>
      </c>
      <c r="D34" s="1">
        <f>C14</f>
        <v>65</v>
      </c>
      <c r="E34" s="25" t="s">
        <v>410</v>
      </c>
      <c r="F34" s="25">
        <f>D34/$D$50*100</f>
        <v>3.1070745697896749</v>
      </c>
      <c r="G34" s="58" t="s">
        <v>410</v>
      </c>
    </row>
    <row r="35" spans="1:7" ht="15.75">
      <c r="A35" s="55" t="s">
        <v>512</v>
      </c>
      <c r="B35" s="55" t="s">
        <v>447</v>
      </c>
      <c r="C35" s="1" t="s">
        <v>410</v>
      </c>
      <c r="D35" s="1">
        <f t="shared" ref="D35:D48" si="2">C15</f>
        <v>463</v>
      </c>
      <c r="E35" s="25" t="s">
        <v>410</v>
      </c>
      <c r="F35" s="25">
        <f t="shared" ref="F35:F48" si="3">D35/$D$50*100</f>
        <v>22.131931166347993</v>
      </c>
      <c r="G35" s="58" t="s">
        <v>410</v>
      </c>
    </row>
    <row r="36" spans="1:7" ht="15.75">
      <c r="A36" s="55" t="s">
        <v>513</v>
      </c>
      <c r="B36" s="55" t="s">
        <v>514</v>
      </c>
      <c r="C36" s="1" t="s">
        <v>410</v>
      </c>
      <c r="D36" s="1">
        <f t="shared" si="2"/>
        <v>3</v>
      </c>
      <c r="E36" s="25" t="s">
        <v>410</v>
      </c>
      <c r="F36" s="25">
        <f t="shared" si="3"/>
        <v>0.14340344168260039</v>
      </c>
      <c r="G36" s="58" t="s">
        <v>410</v>
      </c>
    </row>
    <row r="37" spans="1:7" ht="15.75">
      <c r="A37" s="55" t="s">
        <v>453</v>
      </c>
      <c r="B37" s="55" t="s">
        <v>415</v>
      </c>
      <c r="C37" s="1" t="s">
        <v>410</v>
      </c>
      <c r="D37" s="1">
        <f t="shared" si="2"/>
        <v>97</v>
      </c>
      <c r="E37" s="25" t="s">
        <v>410</v>
      </c>
      <c r="F37" s="25">
        <f t="shared" si="3"/>
        <v>4.6367112810707454</v>
      </c>
      <c r="G37" s="58" t="s">
        <v>410</v>
      </c>
    </row>
    <row r="38" spans="1:7" ht="15.75">
      <c r="A38" s="55" t="s">
        <v>417</v>
      </c>
      <c r="B38" s="55" t="s">
        <v>402</v>
      </c>
      <c r="C38" s="1" t="s">
        <v>410</v>
      </c>
      <c r="D38" s="1">
        <f t="shared" si="2"/>
        <v>46</v>
      </c>
      <c r="E38" s="25" t="s">
        <v>410</v>
      </c>
      <c r="F38" s="25">
        <f t="shared" si="3"/>
        <v>2.1988527724665392</v>
      </c>
      <c r="G38" s="58" t="s">
        <v>410</v>
      </c>
    </row>
    <row r="39" spans="1:7" ht="15.75">
      <c r="A39" s="55" t="s">
        <v>515</v>
      </c>
      <c r="B39" s="55" t="s">
        <v>406</v>
      </c>
      <c r="C39" s="1" t="s">
        <v>410</v>
      </c>
      <c r="D39" s="1">
        <f t="shared" si="2"/>
        <v>141</v>
      </c>
      <c r="E39" s="25" t="s">
        <v>410</v>
      </c>
      <c r="F39" s="25">
        <f t="shared" si="3"/>
        <v>6.7399617590822176</v>
      </c>
      <c r="G39" s="58" t="s">
        <v>410</v>
      </c>
    </row>
    <row r="40" spans="1:7" ht="15.75">
      <c r="A40" s="55" t="s">
        <v>516</v>
      </c>
      <c r="B40" s="55" t="s">
        <v>517</v>
      </c>
      <c r="C40" s="1" t="s">
        <v>410</v>
      </c>
      <c r="D40" s="1">
        <f t="shared" si="2"/>
        <v>4</v>
      </c>
      <c r="E40" s="25" t="s">
        <v>410</v>
      </c>
      <c r="F40" s="25">
        <f t="shared" si="3"/>
        <v>0.19120458891013384</v>
      </c>
      <c r="G40" s="58" t="s">
        <v>410</v>
      </c>
    </row>
    <row r="41" spans="1:7" ht="15.75">
      <c r="A41" s="55" t="s">
        <v>518</v>
      </c>
      <c r="B41" s="55" t="s">
        <v>396</v>
      </c>
      <c r="C41" s="1" t="s">
        <v>410</v>
      </c>
      <c r="D41" s="1">
        <f t="shared" si="2"/>
        <v>307</v>
      </c>
      <c r="E41" s="25" t="s">
        <v>410</v>
      </c>
      <c r="F41" s="25">
        <f t="shared" si="3"/>
        <v>14.674952198852772</v>
      </c>
      <c r="G41" s="58" t="s">
        <v>410</v>
      </c>
    </row>
    <row r="42" spans="1:7" ht="15.75">
      <c r="A42" s="55" t="s">
        <v>519</v>
      </c>
      <c r="B42" s="55" t="s">
        <v>144</v>
      </c>
      <c r="C42" s="1">
        <f>C3</f>
        <v>109</v>
      </c>
      <c r="D42" s="1">
        <f t="shared" si="2"/>
        <v>81</v>
      </c>
      <c r="E42" s="25">
        <f t="shared" ref="E42:E48" si="4">C42/$C$50*100</f>
        <v>10.64453125</v>
      </c>
      <c r="F42" s="25">
        <f t="shared" si="3"/>
        <v>3.8718929254302106</v>
      </c>
      <c r="G42" s="58">
        <f t="shared" ref="G42:G50" si="5">(D42-C42)/C42*100</f>
        <v>-25.688073394495415</v>
      </c>
    </row>
    <row r="43" spans="1:7" ht="15.75">
      <c r="A43" s="55" t="s">
        <v>423</v>
      </c>
      <c r="B43" s="55" t="s">
        <v>372</v>
      </c>
      <c r="C43" s="1">
        <f t="shared" ref="C43:C48" si="6">C4</f>
        <v>45</v>
      </c>
      <c r="D43" s="1">
        <f t="shared" si="2"/>
        <v>44</v>
      </c>
      <c r="E43" s="25">
        <f t="shared" si="4"/>
        <v>4.39453125</v>
      </c>
      <c r="F43" s="25">
        <f t="shared" si="3"/>
        <v>2.1032504780114722</v>
      </c>
      <c r="G43" s="58">
        <f t="shared" si="5"/>
        <v>-2.2222222222222223</v>
      </c>
    </row>
    <row r="44" spans="1:7" ht="15.75">
      <c r="A44" s="55" t="s">
        <v>438</v>
      </c>
      <c r="B44" s="55" t="s">
        <v>374</v>
      </c>
      <c r="C44" s="1">
        <f t="shared" si="6"/>
        <v>174</v>
      </c>
      <c r="D44" s="1">
        <f t="shared" si="2"/>
        <v>185</v>
      </c>
      <c r="E44" s="25">
        <f t="shared" si="4"/>
        <v>16.9921875</v>
      </c>
      <c r="F44" s="25">
        <f t="shared" si="3"/>
        <v>8.8432122370936916</v>
      </c>
      <c r="G44" s="58">
        <f t="shared" si="5"/>
        <v>6.3218390804597711</v>
      </c>
    </row>
    <row r="45" spans="1:7" ht="15.75">
      <c r="A45" s="55" t="s">
        <v>409</v>
      </c>
      <c r="B45" s="55" t="s">
        <v>369</v>
      </c>
      <c r="C45" s="1">
        <f t="shared" si="6"/>
        <v>491</v>
      </c>
      <c r="D45" s="1">
        <f t="shared" si="2"/>
        <v>488</v>
      </c>
      <c r="E45" s="25">
        <f t="shared" si="4"/>
        <v>47.94921875</v>
      </c>
      <c r="F45" s="25">
        <f t="shared" si="3"/>
        <v>23.326959847036331</v>
      </c>
      <c r="G45" s="58">
        <f t="shared" si="5"/>
        <v>-0.61099796334012213</v>
      </c>
    </row>
    <row r="46" spans="1:7" ht="15.75">
      <c r="A46" s="55" t="s">
        <v>428</v>
      </c>
      <c r="B46" s="55" t="s">
        <v>520</v>
      </c>
      <c r="C46" s="1">
        <f t="shared" si="6"/>
        <v>80</v>
      </c>
      <c r="D46" s="1">
        <f t="shared" si="2"/>
        <v>75</v>
      </c>
      <c r="E46" s="25">
        <f t="shared" si="4"/>
        <v>7.8125</v>
      </c>
      <c r="F46" s="25">
        <f t="shared" si="3"/>
        <v>3.5850860420650097</v>
      </c>
      <c r="G46" s="58">
        <f t="shared" si="5"/>
        <v>-6.25</v>
      </c>
    </row>
    <row r="47" spans="1:7" ht="15.75">
      <c r="A47" s="55" t="s">
        <v>521</v>
      </c>
      <c r="B47" s="55" t="s">
        <v>375</v>
      </c>
      <c r="C47" s="1">
        <f t="shared" si="6"/>
        <v>82</v>
      </c>
      <c r="D47" s="1">
        <f t="shared" si="2"/>
        <v>54</v>
      </c>
      <c r="E47" s="25">
        <f t="shared" si="4"/>
        <v>8.0078125</v>
      </c>
      <c r="F47" s="25">
        <f t="shared" si="3"/>
        <v>2.581261950286807</v>
      </c>
      <c r="G47" s="58">
        <f t="shared" si="5"/>
        <v>-34.146341463414636</v>
      </c>
    </row>
    <row r="48" spans="1:7" ht="15.75">
      <c r="A48" s="55" t="s">
        <v>522</v>
      </c>
      <c r="B48" s="55" t="s">
        <v>509</v>
      </c>
      <c r="C48" s="1">
        <f t="shared" si="6"/>
        <v>43</v>
      </c>
      <c r="D48" s="1">
        <f t="shared" si="2"/>
        <v>39</v>
      </c>
      <c r="E48" s="25">
        <f t="shared" si="4"/>
        <v>4.19921875</v>
      </c>
      <c r="F48" s="25">
        <f t="shared" si="3"/>
        <v>1.8642447418738051</v>
      </c>
      <c r="G48" s="58">
        <f t="shared" si="5"/>
        <v>-9.3023255813953494</v>
      </c>
    </row>
    <row r="49" spans="3:7">
      <c r="C49" s="1"/>
      <c r="D49" s="1"/>
      <c r="E49" s="25"/>
      <c r="F49" s="25"/>
      <c r="G49" s="58"/>
    </row>
    <row r="50" spans="3:7" ht="15.75">
      <c r="C50" s="59">
        <f>SUM(C34:C48)</f>
        <v>1024</v>
      </c>
      <c r="D50" s="59">
        <f>SUM(D34:D48)</f>
        <v>2092</v>
      </c>
      <c r="E50" s="25">
        <f>SUM(E34:E48)</f>
        <v>100</v>
      </c>
      <c r="F50" s="25">
        <f>SUM(F34:F48)</f>
        <v>100.00000000000001</v>
      </c>
      <c r="G50" s="58">
        <f t="shared" si="5"/>
        <v>104.296875</v>
      </c>
    </row>
    <row r="51" spans="3:7">
      <c r="C51" s="1"/>
      <c r="D51" s="1"/>
      <c r="E51" s="25"/>
      <c r="F51" s="25"/>
    </row>
  </sheetData>
  <sortState ref="A1:Z2210">
    <sortCondition ref="C1"/>
  </sortState>
  <mergeCells count="1">
    <mergeCell ref="A32:G32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G21"/>
  <sheetViews>
    <sheetView topLeftCell="A14" workbookViewId="0"/>
  </sheetViews>
  <sheetFormatPr defaultRowHeight="15"/>
  <cols>
    <col min="1" max="1" width="36.7109375" customWidth="1"/>
    <col min="2" max="2" width="32" bestFit="1" customWidth="1"/>
    <col min="3" max="3" width="30.140625" bestFit="1" customWidth="1"/>
    <col min="4" max="4" width="33.7109375" customWidth="1"/>
    <col min="5" max="5" width="18.28515625" bestFit="1" customWidth="1"/>
    <col min="6" max="6" width="21.42578125" customWidth="1"/>
    <col min="7" max="7" width="20.42578125" customWidth="1"/>
  </cols>
  <sheetData>
    <row r="1" spans="1:7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7" ht="18.75" hidden="1">
      <c r="A2" s="42" t="s">
        <v>186</v>
      </c>
      <c r="B2" s="1"/>
      <c r="C2" s="1"/>
      <c r="D2" s="1"/>
      <c r="E2" s="1"/>
    </row>
    <row r="3" spans="1:7" hidden="1">
      <c r="A3" s="3" t="s">
        <v>0</v>
      </c>
      <c r="B3" s="3" t="s">
        <v>81</v>
      </c>
      <c r="C3" s="3">
        <v>436</v>
      </c>
      <c r="D3" s="3" t="s">
        <v>27</v>
      </c>
      <c r="E3" s="3">
        <f>C3/C5*100</f>
        <v>100</v>
      </c>
    </row>
    <row r="4" spans="1:7" hidden="1"/>
    <row r="5" spans="1:7" ht="18.75" hidden="1">
      <c r="C5" s="19">
        <f>C3</f>
        <v>436</v>
      </c>
    </row>
    <row r="6" spans="1:7" hidden="1"/>
    <row r="7" spans="1:7" hidden="1"/>
    <row r="8" spans="1:7" ht="18.75" hidden="1">
      <c r="A8" s="42" t="s">
        <v>187</v>
      </c>
    </row>
    <row r="9" spans="1:7" hidden="1">
      <c r="A9" s="3" t="s">
        <v>0</v>
      </c>
      <c r="B9" s="3" t="s">
        <v>81</v>
      </c>
      <c r="C9" s="1">
        <v>447</v>
      </c>
      <c r="D9" s="3" t="s">
        <v>27</v>
      </c>
      <c r="E9" s="1">
        <f>C9/C11*100</f>
        <v>100</v>
      </c>
    </row>
    <row r="10" spans="1:7" hidden="1"/>
    <row r="11" spans="1:7" ht="18.75" hidden="1">
      <c r="C11" s="21">
        <f>C9</f>
        <v>447</v>
      </c>
    </row>
    <row r="12" spans="1:7" hidden="1"/>
    <row r="13" spans="1:7" ht="15.75" hidden="1" thickBot="1"/>
    <row r="14" spans="1:7" ht="38.25" customHeight="1" thickBot="1">
      <c r="A14" s="110" t="s">
        <v>677</v>
      </c>
      <c r="B14" s="111"/>
      <c r="C14" s="111"/>
      <c r="D14" s="111"/>
      <c r="E14" s="111"/>
      <c r="F14" s="111"/>
      <c r="G14" s="111"/>
    </row>
    <row r="15" spans="1:7" ht="38.25" customHeight="1" thickBot="1">
      <c r="A15" s="63" t="s">
        <v>145</v>
      </c>
      <c r="B15" s="64" t="s">
        <v>146</v>
      </c>
      <c r="C15" s="46" t="s">
        <v>363</v>
      </c>
      <c r="D15" s="46" t="s">
        <v>364</v>
      </c>
      <c r="E15" s="56" t="s">
        <v>365</v>
      </c>
      <c r="F15" s="56" t="s">
        <v>366</v>
      </c>
      <c r="G15" s="45" t="s">
        <v>367</v>
      </c>
    </row>
    <row r="16" spans="1:7" ht="15.75">
      <c r="A16" s="52" t="s">
        <v>409</v>
      </c>
      <c r="B16" s="52" t="s">
        <v>369</v>
      </c>
      <c r="C16" s="1">
        <f>C3</f>
        <v>436</v>
      </c>
      <c r="D16" s="1">
        <f>C9</f>
        <v>447</v>
      </c>
      <c r="E16" s="1">
        <f>C16/C18*100</f>
        <v>100</v>
      </c>
      <c r="F16" s="1">
        <f>D16/D18*100</f>
        <v>100</v>
      </c>
      <c r="G16" s="25">
        <f>(D16-C16)/C16*100</f>
        <v>2.522935779816514</v>
      </c>
    </row>
    <row r="17" spans="3:7">
      <c r="C17" s="1"/>
      <c r="D17" s="1"/>
      <c r="E17" s="1"/>
      <c r="F17" s="1"/>
      <c r="G17" s="25"/>
    </row>
    <row r="18" spans="3:7" ht="15.75">
      <c r="C18" s="53">
        <f>C16</f>
        <v>436</v>
      </c>
      <c r="D18" s="53">
        <f>D16</f>
        <v>447</v>
      </c>
      <c r="E18" s="53">
        <f>E16</f>
        <v>100</v>
      </c>
      <c r="F18" s="53">
        <f>F16</f>
        <v>100</v>
      </c>
      <c r="G18" s="51">
        <f>(D18-C18)/C18*100</f>
        <v>2.522935779816514</v>
      </c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sortState ref="A1:Z436">
    <sortCondition ref="X1"/>
  </sortState>
  <mergeCells count="1">
    <mergeCell ref="A14:G14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9"/>
  </sheetPr>
  <dimension ref="A1:G29"/>
  <sheetViews>
    <sheetView topLeftCell="A19" workbookViewId="0"/>
  </sheetViews>
  <sheetFormatPr defaultRowHeight="15"/>
  <cols>
    <col min="1" max="1" width="32.28515625" customWidth="1"/>
    <col min="2" max="2" width="42.140625" customWidth="1"/>
    <col min="3" max="3" width="30.140625" bestFit="1" customWidth="1"/>
    <col min="4" max="4" width="33.7109375" customWidth="1"/>
    <col min="5" max="5" width="18.28515625" bestFit="1" customWidth="1"/>
    <col min="6" max="6" width="19.42578125" customWidth="1"/>
    <col min="7" max="7" width="18.5703125" customWidth="1"/>
  </cols>
  <sheetData>
    <row r="1" spans="1:5" ht="19.5" hidden="1" thickBot="1">
      <c r="A1" s="7" t="s">
        <v>145</v>
      </c>
      <c r="B1" s="8" t="s">
        <v>146</v>
      </c>
      <c r="C1" s="8" t="s">
        <v>147</v>
      </c>
      <c r="D1" s="8" t="s">
        <v>148</v>
      </c>
      <c r="E1" s="9" t="s">
        <v>149</v>
      </c>
    </row>
    <row r="2" spans="1:5" ht="18.75" hidden="1">
      <c r="A2" s="42" t="s">
        <v>186</v>
      </c>
      <c r="B2" s="1"/>
      <c r="C2" s="1"/>
      <c r="D2" s="1"/>
      <c r="E2" s="1"/>
    </row>
    <row r="3" spans="1:5" hidden="1">
      <c r="A3" s="3" t="s">
        <v>9</v>
      </c>
      <c r="B3" s="3" t="s">
        <v>68</v>
      </c>
      <c r="C3" s="4">
        <v>165</v>
      </c>
      <c r="D3" s="3" t="s">
        <v>26</v>
      </c>
      <c r="E3" s="3">
        <f>C3/C5*100</f>
        <v>100</v>
      </c>
    </row>
    <row r="4" spans="1:5" hidden="1">
      <c r="E4" s="3"/>
    </row>
    <row r="5" spans="1:5" ht="18.75" hidden="1">
      <c r="C5" s="19">
        <f>C3</f>
        <v>165</v>
      </c>
    </row>
    <row r="6" spans="1:5" hidden="1"/>
    <row r="7" spans="1:5" ht="18.75" hidden="1">
      <c r="A7" s="43" t="s">
        <v>296</v>
      </c>
    </row>
    <row r="8" spans="1:5" hidden="1"/>
    <row r="9" spans="1:5" hidden="1">
      <c r="A9" s="3" t="s">
        <v>9</v>
      </c>
      <c r="B9" s="3" t="s">
        <v>68</v>
      </c>
      <c r="C9" s="2">
        <v>97</v>
      </c>
      <c r="D9" s="3" t="s">
        <v>26</v>
      </c>
      <c r="E9" s="25">
        <f t="shared" ref="E9:E14" si="0">C9/$C$16*100</f>
        <v>4.6344959388437648</v>
      </c>
    </row>
    <row r="10" spans="1:5" hidden="1">
      <c r="A10" s="2" t="s">
        <v>218</v>
      </c>
      <c r="B10" s="3" t="s">
        <v>104</v>
      </c>
      <c r="C10" s="2">
        <v>19</v>
      </c>
      <c r="D10" s="3" t="s">
        <v>29</v>
      </c>
      <c r="E10" s="25">
        <f t="shared" si="0"/>
        <v>0.90778786430960345</v>
      </c>
    </row>
    <row r="11" spans="1:5" hidden="1">
      <c r="A11" s="2" t="s">
        <v>235</v>
      </c>
      <c r="B11" s="3" t="s">
        <v>104</v>
      </c>
      <c r="C11" s="2">
        <v>13</v>
      </c>
      <c r="D11" s="3" t="s">
        <v>29</v>
      </c>
      <c r="E11" s="25">
        <f t="shared" si="0"/>
        <v>0.6211180124223602</v>
      </c>
    </row>
    <row r="12" spans="1:5" hidden="1">
      <c r="A12" s="2" t="s">
        <v>241</v>
      </c>
      <c r="B12" s="3" t="s">
        <v>74</v>
      </c>
      <c r="C12" s="2">
        <v>10</v>
      </c>
      <c r="D12" s="3" t="s">
        <v>1</v>
      </c>
      <c r="E12" s="25">
        <f t="shared" si="0"/>
        <v>0.47778308647873868</v>
      </c>
    </row>
    <row r="13" spans="1:5" hidden="1">
      <c r="A13" s="2" t="s">
        <v>318</v>
      </c>
      <c r="B13" s="3" t="s">
        <v>123</v>
      </c>
      <c r="C13" s="2">
        <v>1947</v>
      </c>
      <c r="D13" s="3" t="s">
        <v>27</v>
      </c>
      <c r="E13" s="25">
        <f t="shared" si="0"/>
        <v>93.02436693741042</v>
      </c>
    </row>
    <row r="14" spans="1:5" hidden="1">
      <c r="A14" s="2" t="s">
        <v>319</v>
      </c>
      <c r="B14" s="3" t="s">
        <v>124</v>
      </c>
      <c r="C14" s="2">
        <v>7</v>
      </c>
      <c r="D14" s="3" t="s">
        <v>45</v>
      </c>
      <c r="E14" s="25">
        <f t="shared" si="0"/>
        <v>0.33444816053511706</v>
      </c>
    </row>
    <row r="15" spans="1:5" hidden="1">
      <c r="C15" s="2"/>
    </row>
    <row r="16" spans="1:5" ht="18.75" hidden="1">
      <c r="C16" s="18">
        <f>SUM(C9:C14)</f>
        <v>2093</v>
      </c>
    </row>
    <row r="17" spans="1:7" hidden="1">
      <c r="C17" s="2"/>
    </row>
    <row r="18" spans="1:7" ht="15.75" hidden="1" thickBot="1"/>
    <row r="19" spans="1:7" ht="35.25" customHeight="1" thickBot="1">
      <c r="A19" s="110" t="s">
        <v>678</v>
      </c>
      <c r="B19" s="111"/>
      <c r="C19" s="111"/>
      <c r="D19" s="111"/>
      <c r="E19" s="111"/>
      <c r="F19" s="111"/>
      <c r="G19" s="111"/>
    </row>
    <row r="20" spans="1:7" ht="51" customHeight="1" thickBot="1">
      <c r="A20" s="63" t="s">
        <v>145</v>
      </c>
      <c r="B20" s="64" t="s">
        <v>146</v>
      </c>
      <c r="C20" s="46" t="s">
        <v>363</v>
      </c>
      <c r="D20" s="46" t="s">
        <v>364</v>
      </c>
      <c r="E20" s="56" t="s">
        <v>365</v>
      </c>
      <c r="F20" s="56" t="s">
        <v>366</v>
      </c>
      <c r="G20" s="45" t="s">
        <v>367</v>
      </c>
    </row>
    <row r="21" spans="1:7" ht="15.75">
      <c r="A21" s="55" t="s">
        <v>413</v>
      </c>
      <c r="B21" s="55" t="s">
        <v>368</v>
      </c>
      <c r="C21" s="13">
        <f>C3</f>
        <v>165</v>
      </c>
      <c r="D21" s="1">
        <v>66</v>
      </c>
      <c r="E21" s="1">
        <f>C21/C28*100</f>
        <v>100</v>
      </c>
      <c r="F21" s="25">
        <f t="shared" ref="F21:F26" si="1">D21/$D$28*100</f>
        <v>38.82352941176471</v>
      </c>
      <c r="G21" s="25">
        <f>(D21-C21)/C21*100</f>
        <v>-60</v>
      </c>
    </row>
    <row r="22" spans="1:7" ht="15.75">
      <c r="A22" s="55" t="s">
        <v>513</v>
      </c>
      <c r="B22" s="55" t="s">
        <v>514</v>
      </c>
      <c r="C22" s="1" t="s">
        <v>410</v>
      </c>
      <c r="D22" s="1">
        <v>19</v>
      </c>
      <c r="E22" s="1"/>
      <c r="F22" s="25">
        <f t="shared" si="1"/>
        <v>11.176470588235295</v>
      </c>
      <c r="G22" s="25" t="s">
        <v>410</v>
      </c>
    </row>
    <row r="23" spans="1:7" ht="15.75">
      <c r="A23" s="55" t="s">
        <v>523</v>
      </c>
      <c r="B23" s="55" t="s">
        <v>514</v>
      </c>
      <c r="C23" s="1" t="s">
        <v>410</v>
      </c>
      <c r="D23" s="1">
        <f t="shared" ref="D23:D26" si="2">C11</f>
        <v>13</v>
      </c>
      <c r="E23" s="1"/>
      <c r="F23" s="25">
        <f t="shared" si="1"/>
        <v>7.6470588235294121</v>
      </c>
      <c r="G23" s="25" t="s">
        <v>410</v>
      </c>
    </row>
    <row r="24" spans="1:7" ht="15.75">
      <c r="A24" s="55" t="s">
        <v>518</v>
      </c>
      <c r="B24" s="55" t="s">
        <v>396</v>
      </c>
      <c r="C24" s="1" t="s">
        <v>410</v>
      </c>
      <c r="D24" s="1">
        <f t="shared" si="2"/>
        <v>10</v>
      </c>
      <c r="E24" s="1"/>
      <c r="F24" s="25">
        <f t="shared" si="1"/>
        <v>5.8823529411764701</v>
      </c>
      <c r="G24" s="25" t="s">
        <v>410</v>
      </c>
    </row>
    <row r="25" spans="1:7" ht="15.75">
      <c r="A25" s="55" t="s">
        <v>524</v>
      </c>
      <c r="B25" s="55" t="s">
        <v>525</v>
      </c>
      <c r="C25" s="1" t="s">
        <v>410</v>
      </c>
      <c r="D25" s="1">
        <v>55</v>
      </c>
      <c r="E25" s="1"/>
      <c r="F25" s="25">
        <f t="shared" si="1"/>
        <v>32.352941176470587</v>
      </c>
      <c r="G25" s="25" t="s">
        <v>410</v>
      </c>
    </row>
    <row r="26" spans="1:7" ht="15.75">
      <c r="A26" s="55" t="s">
        <v>526</v>
      </c>
      <c r="B26" s="55" t="s">
        <v>495</v>
      </c>
      <c r="C26" s="1" t="s">
        <v>410</v>
      </c>
      <c r="D26" s="1">
        <f t="shared" si="2"/>
        <v>7</v>
      </c>
      <c r="E26" s="1"/>
      <c r="F26" s="25">
        <f t="shared" si="1"/>
        <v>4.117647058823529</v>
      </c>
      <c r="G26" s="25" t="s">
        <v>410</v>
      </c>
    </row>
    <row r="27" spans="1:7">
      <c r="C27" s="1"/>
      <c r="D27" s="1"/>
      <c r="E27" s="1"/>
      <c r="F27" s="25"/>
      <c r="G27" s="25"/>
    </row>
    <row r="28" spans="1:7" ht="15.75">
      <c r="C28" s="49">
        <f>C21</f>
        <v>165</v>
      </c>
      <c r="D28" s="53">
        <f>SUM(D21:D26)</f>
        <v>170</v>
      </c>
      <c r="E28" s="53">
        <f>SUM(E21:E26)</f>
        <v>100</v>
      </c>
      <c r="F28" s="51">
        <f>SUM(F21:F26)</f>
        <v>100</v>
      </c>
      <c r="G28" s="51">
        <f>(D28-C28)/C28*100</f>
        <v>3.0303030303030303</v>
      </c>
    </row>
    <row r="29" spans="1:7">
      <c r="F29" s="17"/>
      <c r="G29" s="17"/>
    </row>
  </sheetData>
  <sortState ref="A1:Z165">
    <sortCondition ref="X1"/>
  </sortState>
  <mergeCells count="1">
    <mergeCell ref="A19:G19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topLeftCell="A2" workbookViewId="0">
      <selection activeCell="N29" sqref="N28:N2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Total</vt:lpstr>
      <vt:lpstr>Cities</vt:lpstr>
      <vt:lpstr>Cities1</vt:lpstr>
      <vt:lpstr> Education 1</vt:lpstr>
      <vt:lpstr>Office ot the premier2</vt:lpstr>
      <vt:lpstr>Legislature 3</vt:lpstr>
      <vt:lpstr>Agriculture 4</vt:lpstr>
      <vt:lpstr>Economic Development 5</vt:lpstr>
      <vt:lpstr>Provincial Treasury6</vt:lpstr>
      <vt:lpstr>Health 7</vt:lpstr>
      <vt:lpstr>Human Settlement 8</vt:lpstr>
      <vt:lpstr>Community and Safety 9</vt:lpstr>
      <vt:lpstr>Royal Household 10 </vt:lpstr>
      <vt:lpstr>Coorperative Gov 11</vt:lpstr>
      <vt:lpstr>Transport 12 </vt:lpstr>
      <vt:lpstr>Social Development 13 </vt:lpstr>
      <vt:lpstr>Public Works  14</vt:lpstr>
      <vt:lpstr>Art and Cultur e 15</vt:lpstr>
      <vt:lpstr>Sport and Recreation 16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ANubieZ</cp:lastModifiedBy>
  <dcterms:created xsi:type="dcterms:W3CDTF">2010-02-17T11:11:29Z</dcterms:created>
  <dcterms:modified xsi:type="dcterms:W3CDTF">2011-05-05T08:12:26Z</dcterms:modified>
</cp:coreProperties>
</file>