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130"/>
  </bookViews>
  <sheets>
    <sheet name="Charts" sheetId="2" r:id="rId1"/>
    <sheet name="Payments &amp; estimates" sheetId="1" r:id="rId2"/>
  </sheets>
  <externalReferences>
    <externalReference r:id="rId3"/>
  </externalReferences>
  <calcPr calcId="125725"/>
</workbook>
</file>

<file path=xl/calcChain.xml><?xml version="1.0" encoding="utf-8"?>
<calcChain xmlns="http://schemas.openxmlformats.org/spreadsheetml/2006/main">
  <c r="CD5" i="2"/>
  <c r="BZ5"/>
  <c r="F167" i="1" l="1"/>
  <c r="E167"/>
  <c r="D167"/>
  <c r="C167"/>
  <c r="B167"/>
  <c r="F150"/>
  <c r="E150"/>
  <c r="D150"/>
  <c r="C150"/>
  <c r="B150"/>
  <c r="F133"/>
  <c r="E133"/>
  <c r="D133"/>
  <c r="C133"/>
  <c r="B133"/>
  <c r="F251"/>
  <c r="E251"/>
  <c r="D251"/>
  <c r="C251"/>
  <c r="B251"/>
  <c r="F235"/>
  <c r="E235"/>
  <c r="D235"/>
  <c r="C235"/>
  <c r="B235"/>
  <c r="F218"/>
  <c r="E218"/>
  <c r="D218"/>
  <c r="C218"/>
  <c r="B218"/>
  <c r="F201"/>
  <c r="E201"/>
  <c r="D201"/>
  <c r="C201"/>
  <c r="B201"/>
  <c r="F184"/>
  <c r="E184"/>
  <c r="D184"/>
  <c r="C184"/>
  <c r="B184"/>
  <c r="F117"/>
  <c r="E117"/>
  <c r="D117"/>
  <c r="C117"/>
  <c r="B117"/>
  <c r="F100"/>
  <c r="E100"/>
  <c r="D100"/>
  <c r="C100"/>
  <c r="B100"/>
  <c r="B83"/>
  <c r="C83"/>
  <c r="D83"/>
  <c r="E83"/>
  <c r="F83"/>
  <c r="F67"/>
  <c r="E67"/>
  <c r="D67"/>
  <c r="C67"/>
  <c r="B67"/>
  <c r="F50"/>
  <c r="E50"/>
  <c r="D50"/>
  <c r="C50"/>
  <c r="B50"/>
  <c r="F34"/>
  <c r="E34"/>
  <c r="D34"/>
  <c r="C34"/>
  <c r="B34"/>
  <c r="F16"/>
  <c r="E16"/>
  <c r="D16"/>
  <c r="C16"/>
  <c r="B16"/>
  <c r="CI6" i="2"/>
  <c r="CI7"/>
  <c r="CI8"/>
  <c r="CI9"/>
  <c r="CI10"/>
  <c r="CI11"/>
  <c r="CI12"/>
  <c r="CI13"/>
  <c r="CI14"/>
  <c r="CI15"/>
  <c r="CI16"/>
  <c r="CI17"/>
  <c r="CI5"/>
  <c r="CH6"/>
  <c r="CH7"/>
  <c r="CH8"/>
  <c r="CH9"/>
  <c r="CH10"/>
  <c r="CH11"/>
  <c r="CH12"/>
  <c r="CH13"/>
  <c r="CH14"/>
  <c r="CH15"/>
  <c r="CH16"/>
  <c r="CH17"/>
  <c r="CH5"/>
  <c r="CD6"/>
  <c r="CD7"/>
  <c r="CD8"/>
  <c r="CD9"/>
  <c r="CD10"/>
  <c r="CD11"/>
  <c r="CD12"/>
  <c r="CD13"/>
  <c r="CD14"/>
  <c r="CD15"/>
  <c r="CD16"/>
  <c r="CD17"/>
  <c r="CC6"/>
  <c r="CC7"/>
  <c r="CC8"/>
  <c r="CC9"/>
  <c r="CC10"/>
  <c r="CC11"/>
  <c r="CC12"/>
  <c r="CC13"/>
  <c r="CC14"/>
  <c r="CC15"/>
  <c r="CC16"/>
  <c r="CC17"/>
  <c r="CC5"/>
  <c r="P17"/>
  <c r="O17"/>
  <c r="F17"/>
  <c r="E17"/>
  <c r="BX17"/>
  <c r="BW17"/>
  <c r="BS17"/>
  <c r="BR17"/>
  <c r="BN17"/>
  <c r="BM17"/>
  <c r="BI17"/>
  <c r="BH17"/>
  <c r="BD17"/>
  <c r="BC17"/>
  <c r="AY17"/>
  <c r="AX17"/>
  <c r="AT17"/>
  <c r="AS17"/>
  <c r="AO17"/>
  <c r="AN17"/>
  <c r="AJ17"/>
  <c r="AI17"/>
  <c r="AE17"/>
  <c r="AD17"/>
  <c r="Z17"/>
  <c r="Y17"/>
  <c r="U17"/>
  <c r="T17"/>
  <c r="K17"/>
  <c r="J17"/>
  <c r="CA5"/>
  <c r="BZ6"/>
  <c r="BZ7"/>
  <c r="BZ8"/>
  <c r="BZ9"/>
  <c r="BZ10"/>
  <c r="BZ11"/>
  <c r="BZ12"/>
  <c r="BZ13"/>
  <c r="BZ14"/>
  <c r="BZ15"/>
  <c r="BZ16"/>
  <c r="BT17"/>
  <c r="BO17"/>
  <c r="BJ17"/>
  <c r="BE17"/>
  <c r="AZ17"/>
  <c r="AU17"/>
  <c r="AP17"/>
  <c r="AK17"/>
  <c r="AF17"/>
  <c r="AA17"/>
  <c r="V17"/>
  <c r="BZ17" l="1"/>
  <c r="CE8" s="1"/>
  <c r="CE13"/>
  <c r="CE9"/>
  <c r="CE14"/>
  <c r="CE10"/>
  <c r="CE6"/>
  <c r="CE5"/>
  <c r="Q17"/>
  <c r="L17"/>
  <c r="G17"/>
  <c r="B17"/>
  <c r="C17"/>
  <c r="CB6"/>
  <c r="CB7"/>
  <c r="CB8"/>
  <c r="CB9"/>
  <c r="CB10"/>
  <c r="CB11"/>
  <c r="CB12"/>
  <c r="CB13"/>
  <c r="CB14"/>
  <c r="CB15"/>
  <c r="CB16"/>
  <c r="CB5"/>
  <c r="CA6"/>
  <c r="CA7"/>
  <c r="CA8"/>
  <c r="CA9"/>
  <c r="CA10"/>
  <c r="CA11"/>
  <c r="CA12"/>
  <c r="CA13"/>
  <c r="CA14"/>
  <c r="CA15"/>
  <c r="CA16"/>
  <c r="W17"/>
  <c r="X17"/>
  <c r="AB17"/>
  <c r="AC17"/>
  <c r="AG17"/>
  <c r="AH17"/>
  <c r="AL17"/>
  <c r="AM17"/>
  <c r="AQ17"/>
  <c r="AR17"/>
  <c r="AV17"/>
  <c r="AW17"/>
  <c r="BA17"/>
  <c r="BB17"/>
  <c r="BF17"/>
  <c r="BG17"/>
  <c r="BK17"/>
  <c r="BL17"/>
  <c r="BP17"/>
  <c r="BQ17"/>
  <c r="BU17"/>
  <c r="BV17"/>
  <c r="S17"/>
  <c r="R17"/>
  <c r="N17"/>
  <c r="M17"/>
  <c r="H17"/>
  <c r="I17"/>
  <c r="D17"/>
  <c r="CE11" l="1"/>
  <c r="CE15"/>
  <c r="CE7"/>
  <c r="CE16"/>
  <c r="CE12"/>
  <c r="CA17"/>
  <c r="CF5" s="1"/>
  <c r="CB17"/>
  <c r="CG14" s="1"/>
  <c r="CE17" l="1"/>
  <c r="CF7"/>
  <c r="CF9"/>
  <c r="CF10"/>
  <c r="CF12"/>
  <c r="CF14"/>
  <c r="CG9"/>
  <c r="CG13"/>
  <c r="CG5"/>
  <c r="CG8"/>
  <c r="CG12"/>
  <c r="CG16"/>
  <c r="CF6"/>
  <c r="CF11"/>
  <c r="CF15"/>
  <c r="CG7"/>
  <c r="CG11"/>
  <c r="CG15"/>
  <c r="CG6"/>
  <c r="CG10"/>
  <c r="CF16"/>
  <c r="CF8"/>
  <c r="CF13"/>
  <c r="CG17" l="1"/>
  <c r="CF17"/>
</calcChain>
</file>

<file path=xl/sharedStrings.xml><?xml version="1.0" encoding="utf-8"?>
<sst xmlns="http://schemas.openxmlformats.org/spreadsheetml/2006/main" count="565" uniqueCount="45">
  <si>
    <t>Summary of Payments and estimates by district municipal area</t>
  </si>
  <si>
    <t xml:space="preserve">Office of the Premier </t>
  </si>
  <si>
    <t>Audited outcome</t>
  </si>
  <si>
    <t>Revised Estimate</t>
  </si>
  <si>
    <t xml:space="preserve">R thousand </t>
  </si>
  <si>
    <t>2009/10</t>
  </si>
  <si>
    <t>2010/11</t>
  </si>
  <si>
    <t>eThekwini</t>
  </si>
  <si>
    <t>Ugu</t>
  </si>
  <si>
    <t>uMgungundlovu</t>
  </si>
  <si>
    <t>Uthukela</t>
  </si>
  <si>
    <t>Umzinyathi</t>
  </si>
  <si>
    <t>Amajuba</t>
  </si>
  <si>
    <t>Zululand</t>
  </si>
  <si>
    <t>Umkhanyakude</t>
  </si>
  <si>
    <t>uThungulu</t>
  </si>
  <si>
    <t>Ilembe</t>
  </si>
  <si>
    <t>Sisonke</t>
  </si>
  <si>
    <t xml:space="preserve">Total </t>
  </si>
  <si>
    <t>Provincial Legislature</t>
  </si>
  <si>
    <t>Unallocated</t>
  </si>
  <si>
    <t xml:space="preserve">Agriculture, Environmental Affairs and Rural Development </t>
  </si>
  <si>
    <t>Economic Development and Tourism</t>
  </si>
  <si>
    <t>Education</t>
  </si>
  <si>
    <t xml:space="preserve">Provincial Treasury </t>
  </si>
  <si>
    <t>Health</t>
  </si>
  <si>
    <t>Human Settlements</t>
  </si>
  <si>
    <t>Community Safety and Liaison</t>
  </si>
  <si>
    <t>Co-operative Governance and Traditional Affairs</t>
  </si>
  <si>
    <t>Transport</t>
  </si>
  <si>
    <t>Social Development</t>
  </si>
  <si>
    <t>Public Works</t>
  </si>
  <si>
    <t>Arts and Culture</t>
  </si>
  <si>
    <t>Sport and Recreation</t>
  </si>
  <si>
    <t>Office of the Premier</t>
  </si>
  <si>
    <t>Agriculture, Environmental Affairs and Rural Development</t>
  </si>
  <si>
    <t>TOTAL</t>
  </si>
  <si>
    <t>Percentage Distribution</t>
  </si>
  <si>
    <t>District Municipality (R'000)</t>
  </si>
  <si>
    <t>KWAZULU-NATAL PROVINCIAL GOVERNMENT EXPENDITURE PER LOCATION</t>
  </si>
  <si>
    <t>2011/12</t>
  </si>
  <si>
    <t>2012/13</t>
  </si>
  <si>
    <t>2013/14</t>
  </si>
  <si>
    <t>Med term Estimate</t>
  </si>
  <si>
    <t>Revised Etimate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</si>
</sst>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</font>
    <font>
      <b/>
      <sz val="11"/>
      <color theme="1"/>
      <name val="Arial"/>
      <family val="2"/>
    </font>
    <font>
      <b/>
      <sz val="18"/>
      <color theme="0" tint="-4.9989318521683403E-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</borders>
  <cellStyleXfs count="1">
    <xf numFmtId="0" fontId="0" fillId="0" borderId="0"/>
  </cellStyleXfs>
  <cellXfs count="76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horizontal="center"/>
    </xf>
    <xf numFmtId="0" fontId="3" fillId="0" borderId="0" xfId="0" applyFont="1"/>
    <xf numFmtId="49" fontId="3" fillId="0" borderId="0" xfId="0" applyNumberFormat="1" applyFont="1" applyAlignment="1">
      <alignment horizontal="center"/>
    </xf>
    <xf numFmtId="0" fontId="4" fillId="0" borderId="0" xfId="0" applyFont="1"/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" fillId="0" borderId="0" xfId="0" applyFont="1" applyFill="1" applyBorder="1" applyAlignment="1"/>
    <xf numFmtId="0" fontId="0" fillId="3" borderId="7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3" fontId="0" fillId="0" borderId="0" xfId="0" applyNumberFormat="1"/>
    <xf numFmtId="2" fontId="0" fillId="0" borderId="0" xfId="0" applyNumberForma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3" fontId="4" fillId="4" borderId="0" xfId="0" applyNumberFormat="1" applyFont="1" applyFill="1" applyAlignment="1">
      <alignment horizontal="center" vertical="center"/>
    </xf>
    <xf numFmtId="3" fontId="0" fillId="4" borderId="0" xfId="0" applyNumberFormat="1" applyFill="1" applyAlignment="1">
      <alignment horizontal="center" vertical="center"/>
    </xf>
    <xf numFmtId="3" fontId="5" fillId="4" borderId="0" xfId="0" applyNumberFormat="1" applyFont="1" applyFill="1" applyAlignment="1">
      <alignment horizontal="center" vertical="center"/>
    </xf>
    <xf numFmtId="3" fontId="1" fillId="4" borderId="12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3" fontId="2" fillId="4" borderId="0" xfId="0" applyNumberFormat="1" applyFont="1" applyFill="1" applyAlignment="1">
      <alignment horizontal="center" vertical="center"/>
    </xf>
    <xf numFmtId="49" fontId="1" fillId="4" borderId="0" xfId="0" applyNumberFormat="1" applyFont="1" applyFill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4" borderId="0" xfId="0" applyFill="1" applyAlignment="1">
      <alignment vertical="center"/>
    </xf>
    <xf numFmtId="164" fontId="0" fillId="4" borderId="0" xfId="0" applyNumberFormat="1" applyFill="1" applyAlignment="1">
      <alignment horizontal="center" vertical="center"/>
    </xf>
    <xf numFmtId="3" fontId="0" fillId="4" borderId="0" xfId="0" applyNumberFormat="1" applyFill="1" applyAlignment="1">
      <alignment vertical="center"/>
    </xf>
    <xf numFmtId="0" fontId="0" fillId="3" borderId="8" xfId="0" applyFont="1" applyFill="1" applyBorder="1" applyAlignment="1">
      <alignment horizontal="center" vertical="center" wrapText="1"/>
    </xf>
    <xf numFmtId="1" fontId="1" fillId="4" borderId="12" xfId="0" applyNumberFormat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vertical="center"/>
    </xf>
    <xf numFmtId="0" fontId="6" fillId="3" borderId="5" xfId="0" applyFont="1" applyFill="1" applyBorder="1" applyAlignment="1">
      <alignment vertical="center"/>
    </xf>
    <xf numFmtId="0" fontId="0" fillId="3" borderId="8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left" vertical="center"/>
    </xf>
    <xf numFmtId="0" fontId="1" fillId="4" borderId="6" xfId="0" applyFont="1" applyFill="1" applyBorder="1" applyAlignment="1">
      <alignment vertical="center"/>
    </xf>
    <xf numFmtId="0" fontId="0" fillId="4" borderId="13" xfId="0" applyFill="1" applyBorder="1" applyAlignment="1">
      <alignment vertical="center"/>
    </xf>
    <xf numFmtId="0" fontId="1" fillId="4" borderId="14" xfId="0" applyFont="1" applyFill="1" applyBorder="1" applyAlignment="1">
      <alignment vertical="center"/>
    </xf>
    <xf numFmtId="49" fontId="3" fillId="4" borderId="6" xfId="0" applyNumberFormat="1" applyFont="1" applyFill="1" applyBorder="1" applyAlignment="1">
      <alignment horizontal="center" vertical="center"/>
    </xf>
    <xf numFmtId="164" fontId="0" fillId="4" borderId="13" xfId="0" applyNumberFormat="1" applyFill="1" applyBorder="1" applyAlignment="1">
      <alignment horizontal="center" vertical="center"/>
    </xf>
    <xf numFmtId="164" fontId="0" fillId="4" borderId="14" xfId="0" applyNumberFormat="1" applyFill="1" applyBorder="1" applyAlignment="1">
      <alignment horizontal="center" vertical="center"/>
    </xf>
    <xf numFmtId="164" fontId="0" fillId="4" borderId="12" xfId="0" applyNumberFormat="1" applyFill="1" applyBorder="1" applyAlignment="1">
      <alignment horizontal="center" vertical="center"/>
    </xf>
    <xf numFmtId="3" fontId="0" fillId="4" borderId="12" xfId="0" applyNumberFormat="1" applyFill="1" applyBorder="1" applyAlignment="1">
      <alignment horizontal="center" vertical="center"/>
    </xf>
    <xf numFmtId="0" fontId="0" fillId="6" borderId="2" xfId="0" applyFill="1" applyBorder="1"/>
    <xf numFmtId="0" fontId="0" fillId="6" borderId="3" xfId="0" applyFill="1" applyBorder="1"/>
    <xf numFmtId="3" fontId="1" fillId="4" borderId="15" xfId="0" applyNumberFormat="1" applyFont="1" applyFill="1" applyBorder="1" applyAlignment="1">
      <alignment horizontal="center" vertical="center"/>
    </xf>
    <xf numFmtId="3" fontId="4" fillId="7" borderId="0" xfId="0" applyNumberFormat="1" applyFont="1" applyFill="1" applyAlignment="1">
      <alignment horizontal="center" vertical="center"/>
    </xf>
    <xf numFmtId="3" fontId="5" fillId="7" borderId="0" xfId="0" applyNumberFormat="1" applyFont="1" applyFill="1" applyAlignment="1">
      <alignment horizontal="center" vertical="center"/>
    </xf>
    <xf numFmtId="3" fontId="1" fillId="7" borderId="12" xfId="0" applyNumberFormat="1" applyFont="1" applyFill="1" applyBorder="1" applyAlignment="1">
      <alignment horizontal="center" vertical="center"/>
    </xf>
    <xf numFmtId="3" fontId="1" fillId="7" borderId="15" xfId="0" applyNumberFormat="1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/>
    </xf>
    <xf numFmtId="0" fontId="7" fillId="5" borderId="2" xfId="0" applyFont="1" applyFill="1" applyBorder="1" applyAlignment="1">
      <alignment horizontal="left" vertical="center"/>
    </xf>
    <xf numFmtId="0" fontId="7" fillId="5" borderId="3" xfId="0" applyFont="1" applyFill="1" applyBorder="1" applyAlignment="1">
      <alignment horizontal="left" vertical="center"/>
    </xf>
    <xf numFmtId="0" fontId="1" fillId="3" borderId="10" xfId="0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/>
    </xf>
    <xf numFmtId="0" fontId="1" fillId="2" borderId="4" xfId="0" applyFont="1" applyFill="1" applyBorder="1" applyAlignment="1"/>
    <xf numFmtId="0" fontId="0" fillId="0" borderId="5" xfId="0" applyBorder="1" applyAlignment="1"/>
    <xf numFmtId="0" fontId="0" fillId="0" borderId="6" xfId="0" applyBorder="1" applyAlignment="1"/>
    <xf numFmtId="0" fontId="3" fillId="6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808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9787889109281268E-2"/>
          <c:y val="1.3495276653171391E-2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view3D>
      <c:rotX val="75"/>
      <c:perspective val="30"/>
    </c:view3D>
    <c:plotArea>
      <c:layout>
        <c:manualLayout>
          <c:layoutTarget val="inner"/>
          <c:xMode val="edge"/>
          <c:yMode val="edge"/>
          <c:x val="3.9069543787942644E-4"/>
          <c:y val="9.499399619582008E-2"/>
          <c:w val="0.77561472754837224"/>
          <c:h val="0.81804180347902189"/>
        </c:manualLayout>
      </c:layout>
      <c:pie3DChart>
        <c:varyColors val="1"/>
        <c:ser>
          <c:idx val="0"/>
          <c:order val="0"/>
          <c:tx>
            <c:strRef>
              <c:f>Charts!$CF$3:$CF$4</c:f>
              <c:strCache>
                <c:ptCount val="1"/>
                <c:pt idx="0">
                  <c:v>Audited outcome 2010/11</c:v>
                </c:pt>
              </c:strCache>
            </c:strRef>
          </c:tx>
          <c:explosion val="25"/>
          <c:dLbls>
            <c:showVal val="1"/>
          </c:dLbls>
          <c:cat>
            <c:strRef>
              <c:f>Charts!$A$5:$A$15</c:f>
              <c:strCache>
                <c:ptCount val="11"/>
                <c:pt idx="0">
                  <c:v>eThekwini</c:v>
                </c:pt>
                <c:pt idx="1">
                  <c:v>Ugu</c:v>
                </c:pt>
                <c:pt idx="2">
                  <c:v>uMgungundlovu</c:v>
                </c:pt>
                <c:pt idx="3">
                  <c:v>Uthukela</c:v>
                </c:pt>
                <c:pt idx="4">
                  <c:v>Umzinyathi</c:v>
                </c:pt>
                <c:pt idx="5">
                  <c:v>Amajuba</c:v>
                </c:pt>
                <c:pt idx="6">
                  <c:v>Zululand</c:v>
                </c:pt>
                <c:pt idx="7">
                  <c:v>Umkhanyakude</c:v>
                </c:pt>
                <c:pt idx="8">
                  <c:v>uThungulu</c:v>
                </c:pt>
                <c:pt idx="9">
                  <c:v>Ilembe</c:v>
                </c:pt>
                <c:pt idx="10">
                  <c:v>Sisonke</c:v>
                </c:pt>
              </c:strCache>
            </c:strRef>
          </c:cat>
          <c:val>
            <c:numRef>
              <c:f>Charts!$CF$5:$CF$15</c:f>
              <c:numCache>
                <c:formatCode>0.0</c:formatCode>
                <c:ptCount val="11"/>
                <c:pt idx="0">
                  <c:v>27.689999647989062</c:v>
                </c:pt>
                <c:pt idx="1">
                  <c:v>6.0336940690338761</c:v>
                </c:pt>
                <c:pt idx="2">
                  <c:v>23.358633340809735</c:v>
                </c:pt>
                <c:pt idx="3">
                  <c:v>4.9970028375376989</c:v>
                </c:pt>
                <c:pt idx="4">
                  <c:v>4.0433415134423658</c:v>
                </c:pt>
                <c:pt idx="5">
                  <c:v>3.825996144228673</c:v>
                </c:pt>
                <c:pt idx="6">
                  <c:v>7.1593068761994632</c:v>
                </c:pt>
                <c:pt idx="7">
                  <c:v>5.8669720554324396</c:v>
                </c:pt>
                <c:pt idx="8">
                  <c:v>8.2129522980183562</c:v>
                </c:pt>
                <c:pt idx="9">
                  <c:v>4.776828073452358</c:v>
                </c:pt>
                <c:pt idx="10">
                  <c:v>4.0352731438559717</c:v>
                </c:pt>
              </c:numCache>
            </c:numRef>
          </c:val>
        </c:ser>
        <c:ser>
          <c:idx val="1"/>
          <c:order val="1"/>
          <c:tx>
            <c:strRef>
              <c:f>Charts!$A$2:$A$3</c:f>
              <c:strCache>
                <c:ptCount val="1"/>
                <c:pt idx="0">
                  <c:v>District Municipality (R'000)</c:v>
                </c:pt>
              </c:strCache>
            </c:strRef>
          </c:tx>
          <c:explosion val="25"/>
          <c:cat>
            <c:strRef>
              <c:f>Charts!$A$5:$A$15</c:f>
              <c:strCache>
                <c:ptCount val="11"/>
                <c:pt idx="0">
                  <c:v>eThekwini</c:v>
                </c:pt>
                <c:pt idx="1">
                  <c:v>Ugu</c:v>
                </c:pt>
                <c:pt idx="2">
                  <c:v>uMgungundlovu</c:v>
                </c:pt>
                <c:pt idx="3">
                  <c:v>Uthukela</c:v>
                </c:pt>
                <c:pt idx="4">
                  <c:v>Umzinyathi</c:v>
                </c:pt>
                <c:pt idx="5">
                  <c:v>Amajuba</c:v>
                </c:pt>
                <c:pt idx="6">
                  <c:v>Zululand</c:v>
                </c:pt>
                <c:pt idx="7">
                  <c:v>Umkhanyakude</c:v>
                </c:pt>
                <c:pt idx="8">
                  <c:v>uThungulu</c:v>
                </c:pt>
                <c:pt idx="9">
                  <c:v>Ilembe</c:v>
                </c:pt>
                <c:pt idx="10">
                  <c:v>Sisonke</c:v>
                </c:pt>
              </c:strCache>
            </c:strRef>
          </c:cat>
          <c:val>
            <c:numRef>
              <c:f>Charts!$A$4:$A$16</c:f>
              <c:numCache>
                <c:formatCode>General</c:formatCode>
                <c:ptCount val="1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</c:pie3DChart>
    </c:plotArea>
    <c:legend>
      <c:legendPos val="r"/>
      <c:legendEntry>
        <c:idx val="11"/>
        <c:delete val="1"/>
      </c:legendEntry>
      <c:legendEntry>
        <c:idx val="12"/>
        <c:delete val="1"/>
      </c:legendEntry>
      <c:layout>
        <c:manualLayout>
          <c:xMode val="edge"/>
          <c:yMode val="edge"/>
          <c:x val="0.69469140486827641"/>
          <c:y val="0.10087841292565701"/>
          <c:w val="0.25398007018930796"/>
          <c:h val="0.8691954651501927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bg2">
        <a:lumMod val="90000"/>
      </a:schemeClr>
    </a:solidFill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9960394793291463E-2"/>
          <c:y val="7.5187969924812139E-3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view3D>
      <c:rotX val="75"/>
      <c:perspective val="30"/>
    </c:view3D>
    <c:plotArea>
      <c:layout>
        <c:manualLayout>
          <c:layoutTarget val="inner"/>
          <c:xMode val="edge"/>
          <c:yMode val="edge"/>
          <c:x val="8.7211995065172767E-3"/>
          <c:y val="0.17788605371696983"/>
          <c:w val="0.77025928407262267"/>
          <c:h val="0.82211019675172159"/>
        </c:manualLayout>
      </c:layout>
      <c:pie3DChart>
        <c:varyColors val="1"/>
        <c:ser>
          <c:idx val="0"/>
          <c:order val="0"/>
          <c:tx>
            <c:strRef>
              <c:f>Charts!$CG$3:$CG$4</c:f>
              <c:strCache>
                <c:ptCount val="1"/>
                <c:pt idx="0">
                  <c:v>Revised Estimate 2011/12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explosion val="25"/>
          <c:dLbls>
            <c:showVal val="1"/>
          </c:dLbls>
          <c:cat>
            <c:strRef>
              <c:f>Charts!$A$5:$A$15</c:f>
              <c:strCache>
                <c:ptCount val="11"/>
                <c:pt idx="0">
                  <c:v>eThekwini</c:v>
                </c:pt>
                <c:pt idx="1">
                  <c:v>Ugu</c:v>
                </c:pt>
                <c:pt idx="2">
                  <c:v>uMgungundlovu</c:v>
                </c:pt>
                <c:pt idx="3">
                  <c:v>Uthukela</c:v>
                </c:pt>
                <c:pt idx="4">
                  <c:v>Umzinyathi</c:v>
                </c:pt>
                <c:pt idx="5">
                  <c:v>Amajuba</c:v>
                </c:pt>
                <c:pt idx="6">
                  <c:v>Zululand</c:v>
                </c:pt>
                <c:pt idx="7">
                  <c:v>Umkhanyakude</c:v>
                </c:pt>
                <c:pt idx="8">
                  <c:v>uThungulu</c:v>
                </c:pt>
                <c:pt idx="9">
                  <c:v>Ilembe</c:v>
                </c:pt>
                <c:pt idx="10">
                  <c:v>Sisonke</c:v>
                </c:pt>
              </c:strCache>
            </c:strRef>
          </c:cat>
          <c:val>
            <c:numRef>
              <c:f>Charts!$CG$5:$CG$15</c:f>
              <c:numCache>
                <c:formatCode>0.0</c:formatCode>
                <c:ptCount val="11"/>
                <c:pt idx="0">
                  <c:v>27.273249542794947</c:v>
                </c:pt>
                <c:pt idx="1">
                  <c:v>5.9812899397808312</c:v>
                </c:pt>
                <c:pt idx="2">
                  <c:v>23.397804521066949</c:v>
                </c:pt>
                <c:pt idx="3">
                  <c:v>5.5126762820143513</c:v>
                </c:pt>
                <c:pt idx="4">
                  <c:v>3.9861421220089177</c:v>
                </c:pt>
                <c:pt idx="5">
                  <c:v>3.8532012215993006</c:v>
                </c:pt>
                <c:pt idx="6">
                  <c:v>7.1891476716398115</c:v>
                </c:pt>
                <c:pt idx="7">
                  <c:v>5.6777743782709429</c:v>
                </c:pt>
                <c:pt idx="8">
                  <c:v>8.4896027280884212</c:v>
                </c:pt>
                <c:pt idx="9">
                  <c:v>4.7608428867081738</c:v>
                </c:pt>
                <c:pt idx="10">
                  <c:v>3.8782687060273524</c:v>
                </c:pt>
              </c:numCache>
            </c:numRef>
          </c:val>
        </c:ser>
        <c:ser>
          <c:idx val="1"/>
          <c:order val="1"/>
          <c:tx>
            <c:strRef>
              <c:f>Charts!$A$2:$A$3</c:f>
              <c:strCache>
                <c:ptCount val="1"/>
                <c:pt idx="0">
                  <c:v>District Municipality (R'000)</c:v>
                </c:pt>
              </c:strCache>
            </c:strRef>
          </c:tx>
          <c:explosion val="25"/>
          <c:cat>
            <c:strRef>
              <c:f>Charts!$A$5:$A$15</c:f>
              <c:strCache>
                <c:ptCount val="11"/>
                <c:pt idx="0">
                  <c:v>eThekwini</c:v>
                </c:pt>
                <c:pt idx="1">
                  <c:v>Ugu</c:v>
                </c:pt>
                <c:pt idx="2">
                  <c:v>uMgungundlovu</c:v>
                </c:pt>
                <c:pt idx="3">
                  <c:v>Uthukela</c:v>
                </c:pt>
                <c:pt idx="4">
                  <c:v>Umzinyathi</c:v>
                </c:pt>
                <c:pt idx="5">
                  <c:v>Amajuba</c:v>
                </c:pt>
                <c:pt idx="6">
                  <c:v>Zululand</c:v>
                </c:pt>
                <c:pt idx="7">
                  <c:v>Umkhanyakude</c:v>
                </c:pt>
                <c:pt idx="8">
                  <c:v>uThungulu</c:v>
                </c:pt>
                <c:pt idx="9">
                  <c:v>Ilembe</c:v>
                </c:pt>
                <c:pt idx="10">
                  <c:v>Sisonke</c:v>
                </c:pt>
              </c:strCache>
            </c:strRef>
          </c:cat>
          <c:val>
            <c:numRef>
              <c:f>Charts!$A$4:$A$16</c:f>
              <c:numCache>
                <c:formatCode>General</c:formatCode>
                <c:ptCount val="1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</c:pie3DChart>
    </c:plotArea>
    <c:legend>
      <c:legendPos val="r"/>
      <c:legendEntry>
        <c:idx val="11"/>
        <c:delete val="1"/>
      </c:legendEntry>
      <c:legendEntry>
        <c:idx val="12"/>
        <c:delete val="1"/>
      </c:legendEntry>
      <c:layout>
        <c:manualLayout>
          <c:xMode val="edge"/>
          <c:yMode val="edge"/>
          <c:x val="0.69469140486827641"/>
          <c:y val="9.2220404267648354E-2"/>
          <c:w val="0.25398007018930807"/>
          <c:h val="0.86919546515019308"/>
        </c:manualLayout>
      </c:layout>
      <c:txPr>
        <a:bodyPr/>
        <a:lstStyle/>
        <a:p>
          <a:pPr rtl="0">
            <a:defRPr lang="en-ZA" sz="1200"/>
          </a:pPr>
          <a:endParaRPr lang="en-US"/>
        </a:p>
      </c:txPr>
    </c:legend>
    <c:plotVisOnly val="1"/>
  </c:chart>
  <c:spPr>
    <a:solidFill>
      <a:schemeClr val="bg2">
        <a:lumMod val="90000"/>
      </a:schemeClr>
    </a:soli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>
        <c:manualLayout>
          <c:xMode val="edge"/>
          <c:yMode val="edge"/>
          <c:x val="1.9787889109281268E-2"/>
          <c:y val="1.3495276653171391E-2"/>
        </c:manualLayout>
      </c:layout>
      <c:txPr>
        <a:bodyPr/>
        <a:lstStyle/>
        <a:p>
          <a:pPr>
            <a:defRPr lang="en-ZA"/>
          </a:pPr>
          <a:endParaRPr lang="en-US"/>
        </a:p>
      </c:txPr>
    </c:title>
    <c:view3D>
      <c:rotX val="75"/>
      <c:perspective val="30"/>
    </c:view3D>
    <c:plotArea>
      <c:layout>
        <c:manualLayout>
          <c:layoutTarget val="inner"/>
          <c:xMode val="edge"/>
          <c:yMode val="edge"/>
          <c:x val="3.9069543787942644E-4"/>
          <c:y val="9.499399619582008E-2"/>
          <c:w val="0.77561472754837224"/>
          <c:h val="0.81804180347902189"/>
        </c:manualLayout>
      </c:layout>
      <c:pie3DChart>
        <c:varyColors val="1"/>
        <c:ser>
          <c:idx val="0"/>
          <c:order val="0"/>
          <c:tx>
            <c:strRef>
              <c:f>[1]Charts!$AI$3:$AI$4</c:f>
              <c:strCache>
                <c:ptCount val="1"/>
                <c:pt idx="0">
                  <c:v>Audited outcome 2009/10</c:v>
                </c:pt>
              </c:strCache>
            </c:strRef>
          </c:tx>
          <c:explosion val="25"/>
          <c:dLbls>
            <c:numFmt formatCode="#,##0.00" sourceLinked="0"/>
            <c:showVal val="1"/>
          </c:dLbls>
          <c:cat>
            <c:strRef>
              <c:f>[1]Charts!$A$5:$A$15</c:f>
              <c:strCache>
                <c:ptCount val="11"/>
                <c:pt idx="0">
                  <c:v>eThekwini</c:v>
                </c:pt>
                <c:pt idx="1">
                  <c:v>Ugu</c:v>
                </c:pt>
                <c:pt idx="2">
                  <c:v>uMgungundlovu</c:v>
                </c:pt>
                <c:pt idx="3">
                  <c:v>Uthukela</c:v>
                </c:pt>
                <c:pt idx="4">
                  <c:v>Umzinyathi</c:v>
                </c:pt>
                <c:pt idx="5">
                  <c:v>Amajuba</c:v>
                </c:pt>
                <c:pt idx="6">
                  <c:v>Zululand</c:v>
                </c:pt>
                <c:pt idx="7">
                  <c:v>Umkhanyakude</c:v>
                </c:pt>
                <c:pt idx="8">
                  <c:v>uThungulu</c:v>
                </c:pt>
                <c:pt idx="9">
                  <c:v>Ilembe</c:v>
                </c:pt>
                <c:pt idx="10">
                  <c:v>Sisonke</c:v>
                </c:pt>
              </c:strCache>
            </c:strRef>
          </c:cat>
          <c:val>
            <c:numRef>
              <c:f>[1]Charts!$AI$5:$AI$15</c:f>
              <c:numCache>
                <c:formatCode>General</c:formatCode>
                <c:ptCount val="11"/>
                <c:pt idx="0">
                  <c:v>28.930927289962227</c:v>
                </c:pt>
                <c:pt idx="1">
                  <c:v>6.042342697478043</c:v>
                </c:pt>
                <c:pt idx="2">
                  <c:v>23.996967443667767</c:v>
                </c:pt>
                <c:pt idx="3">
                  <c:v>4.6416946924734388</c:v>
                </c:pt>
                <c:pt idx="4">
                  <c:v>3.8229537114860741</c:v>
                </c:pt>
                <c:pt idx="5">
                  <c:v>3.5602915378501221</c:v>
                </c:pt>
                <c:pt idx="6">
                  <c:v>7.00640280142414</c:v>
                </c:pt>
                <c:pt idx="7">
                  <c:v>5.7405757271342646</c:v>
                </c:pt>
                <c:pt idx="8">
                  <c:v>7.6824108529492063</c:v>
                </c:pt>
                <c:pt idx="9">
                  <c:v>4.699457509666952</c:v>
                </c:pt>
                <c:pt idx="10">
                  <c:v>3.8665362982372713</c:v>
                </c:pt>
              </c:numCache>
            </c:numRef>
          </c:val>
        </c:ser>
        <c:ser>
          <c:idx val="1"/>
          <c:order val="1"/>
          <c:tx>
            <c:strRef>
              <c:f>[1]Charts!$A$2:$A$3</c:f>
              <c:strCache>
                <c:ptCount val="1"/>
                <c:pt idx="0">
                  <c:v>District Municipality (R'000)</c:v>
                </c:pt>
              </c:strCache>
            </c:strRef>
          </c:tx>
          <c:explosion val="25"/>
          <c:cat>
            <c:strRef>
              <c:f>[1]Charts!$A$5:$A$15</c:f>
              <c:strCache>
                <c:ptCount val="11"/>
                <c:pt idx="0">
                  <c:v>eThekwini</c:v>
                </c:pt>
                <c:pt idx="1">
                  <c:v>Ugu</c:v>
                </c:pt>
                <c:pt idx="2">
                  <c:v>uMgungundlovu</c:v>
                </c:pt>
                <c:pt idx="3">
                  <c:v>Uthukela</c:v>
                </c:pt>
                <c:pt idx="4">
                  <c:v>Umzinyathi</c:v>
                </c:pt>
                <c:pt idx="5">
                  <c:v>Amajuba</c:v>
                </c:pt>
                <c:pt idx="6">
                  <c:v>Zululand</c:v>
                </c:pt>
                <c:pt idx="7">
                  <c:v>Umkhanyakude</c:v>
                </c:pt>
                <c:pt idx="8">
                  <c:v>uThungulu</c:v>
                </c:pt>
                <c:pt idx="9">
                  <c:v>Ilembe</c:v>
                </c:pt>
                <c:pt idx="10">
                  <c:v>Sisonke</c:v>
                </c:pt>
              </c:strCache>
            </c:strRef>
          </c:cat>
          <c:val>
            <c:numRef>
              <c:f>[1]Charts!$A$4:$A$16</c:f>
              <c:numCache>
                <c:formatCode>General</c:formatCode>
                <c:ptCount val="13"/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</c:numCache>
            </c:numRef>
          </c:val>
        </c:ser>
      </c:pie3DChart>
    </c:plotArea>
    <c:legend>
      <c:legendPos val="r"/>
      <c:legendEntry>
        <c:idx val="11"/>
        <c:delete val="1"/>
      </c:legendEntry>
      <c:legendEntry>
        <c:idx val="12"/>
        <c:delete val="1"/>
      </c:legendEntry>
      <c:layout>
        <c:manualLayout>
          <c:xMode val="edge"/>
          <c:yMode val="edge"/>
          <c:x val="0.69469140486827641"/>
          <c:y val="0.10087841292565701"/>
          <c:w val="0.25398007018930796"/>
          <c:h val="0.86919546515019275"/>
        </c:manualLayout>
      </c:layout>
      <c:txPr>
        <a:bodyPr/>
        <a:lstStyle/>
        <a:p>
          <a:pPr>
            <a:defRPr lang="en-ZA" sz="1200"/>
          </a:pPr>
          <a:endParaRPr lang="en-US"/>
        </a:p>
      </c:txPr>
    </c:legend>
    <c:plotVisOnly val="1"/>
  </c:chart>
  <c:spPr>
    <a:solidFill>
      <a:schemeClr val="bg2">
        <a:lumMod val="90000"/>
      </a:schemeClr>
    </a:solidFill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  <c:txPr>
        <a:bodyPr rot="120000"/>
        <a:lstStyle/>
        <a:p>
          <a:pPr>
            <a:defRPr/>
          </a:pPr>
          <a:endParaRPr lang="en-US"/>
        </a:p>
      </c:txPr>
    </c:title>
    <c:view3D>
      <c:rotX val="75"/>
      <c:perspective val="30"/>
    </c:view3D>
    <c:plotArea>
      <c:layout>
        <c:manualLayout>
          <c:layoutTarget val="inner"/>
          <c:xMode val="edge"/>
          <c:yMode val="edge"/>
          <c:x val="7.8877163495069E-2"/>
          <c:y val="9.6834601323690497E-2"/>
          <c:w val="0.82045139105633358"/>
          <c:h val="0.88644522851650209"/>
        </c:manualLayout>
      </c:layout>
      <c:pie3DChart>
        <c:varyColors val="1"/>
        <c:ser>
          <c:idx val="0"/>
          <c:order val="0"/>
          <c:tx>
            <c:strRef>
              <c:f>Charts!$CI$3:$CI$4</c:f>
              <c:strCache>
                <c:ptCount val="1"/>
                <c:pt idx="0">
                  <c:v>Med term Estimate 2013/14</c:v>
                </c:pt>
              </c:strCache>
            </c:strRef>
          </c:tx>
          <c:explosion val="25"/>
          <c:dLbls>
            <c:showVal val="1"/>
            <c:showLeaderLines val="1"/>
          </c:dLbls>
          <c:cat>
            <c:strRef>
              <c:f>Charts!$A$5:$A$15</c:f>
              <c:strCache>
                <c:ptCount val="11"/>
                <c:pt idx="0">
                  <c:v>eThekwini</c:v>
                </c:pt>
                <c:pt idx="1">
                  <c:v>Ugu</c:v>
                </c:pt>
                <c:pt idx="2">
                  <c:v>uMgungundlovu</c:v>
                </c:pt>
                <c:pt idx="3">
                  <c:v>Uthukela</c:v>
                </c:pt>
                <c:pt idx="4">
                  <c:v>Umzinyathi</c:v>
                </c:pt>
                <c:pt idx="5">
                  <c:v>Amajuba</c:v>
                </c:pt>
                <c:pt idx="6">
                  <c:v>Zululand</c:v>
                </c:pt>
                <c:pt idx="7">
                  <c:v>Umkhanyakude</c:v>
                </c:pt>
                <c:pt idx="8">
                  <c:v>uThungulu</c:v>
                </c:pt>
                <c:pt idx="9">
                  <c:v>Ilembe</c:v>
                </c:pt>
                <c:pt idx="10">
                  <c:v>Sisonke</c:v>
                </c:pt>
              </c:strCache>
            </c:strRef>
          </c:cat>
          <c:val>
            <c:numRef>
              <c:f>Charts!$CI$5:$CI$16</c:f>
              <c:numCache>
                <c:formatCode>0.0</c:formatCode>
                <c:ptCount val="12"/>
                <c:pt idx="0">
                  <c:v>27.58287815394344</c:v>
                </c:pt>
                <c:pt idx="1">
                  <c:v>5.8601449546551967</c:v>
                </c:pt>
                <c:pt idx="2">
                  <c:v>23.925886176497414</c:v>
                </c:pt>
                <c:pt idx="3">
                  <c:v>5.2998873538581535</c:v>
                </c:pt>
                <c:pt idx="4">
                  <c:v>4.3712632103188795</c:v>
                </c:pt>
                <c:pt idx="5">
                  <c:v>4.0510029585920231</c:v>
                </c:pt>
                <c:pt idx="6">
                  <c:v>6.4137703308645833</c:v>
                </c:pt>
                <c:pt idx="7">
                  <c:v>5.4164817151074889</c:v>
                </c:pt>
                <c:pt idx="8">
                  <c:v>8.3162632767758762</c:v>
                </c:pt>
                <c:pt idx="9">
                  <c:v>4.6093103374563826</c:v>
                </c:pt>
                <c:pt idx="10">
                  <c:v>4.1127350778468692</c:v>
                </c:pt>
                <c:pt idx="11">
                  <c:v>4.0376454083696736E-2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70783385775860408"/>
          <c:y val="0.18956367599074583"/>
          <c:w val="0.2848257297448929"/>
          <c:h val="0.62087242272483245"/>
        </c:manualLayout>
      </c:layout>
      <c:txPr>
        <a:bodyPr/>
        <a:lstStyle/>
        <a:p>
          <a:pPr rtl="0">
            <a:defRPr sz="1200" baseline="0"/>
          </a:pPr>
          <a:endParaRPr lang="en-US"/>
        </a:p>
      </c:txPr>
    </c:legend>
    <c:plotVisOnly val="1"/>
  </c:chart>
  <c:spPr>
    <a:solidFill>
      <a:srgbClr val="EEECE1">
        <a:lumMod val="90000"/>
      </a:srgbClr>
    </a:soli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title>
      <c:layout/>
    </c:title>
    <c:view3D>
      <c:rotX val="75"/>
      <c:perspective val="30"/>
    </c:view3D>
    <c:plotArea>
      <c:layout>
        <c:manualLayout>
          <c:layoutTarget val="inner"/>
          <c:xMode val="edge"/>
          <c:yMode val="edge"/>
          <c:x val="0.23720683172166643"/>
          <c:y val="0.12083333333333333"/>
          <c:w val="0.38110908691015183"/>
          <c:h val="0.87916666666666654"/>
        </c:manualLayout>
      </c:layout>
      <c:pie3DChart>
        <c:varyColors val="1"/>
        <c:ser>
          <c:idx val="0"/>
          <c:order val="0"/>
          <c:tx>
            <c:strRef>
              <c:f>Charts!$CH$3:$CH$4</c:f>
              <c:strCache>
                <c:ptCount val="1"/>
                <c:pt idx="0">
                  <c:v>Revised Estimate 2012/13</c:v>
                </c:pt>
              </c:strCache>
            </c:strRef>
          </c:tx>
          <c:explosion val="28"/>
          <c:dLbls>
            <c:showVal val="1"/>
            <c:showLeaderLines val="1"/>
          </c:dLbls>
          <c:cat>
            <c:strRef>
              <c:f>Charts!$A$5:$A$15</c:f>
              <c:strCache>
                <c:ptCount val="11"/>
                <c:pt idx="0">
                  <c:v>eThekwini</c:v>
                </c:pt>
                <c:pt idx="1">
                  <c:v>Ugu</c:v>
                </c:pt>
                <c:pt idx="2">
                  <c:v>uMgungundlovu</c:v>
                </c:pt>
                <c:pt idx="3">
                  <c:v>Uthukela</c:v>
                </c:pt>
                <c:pt idx="4">
                  <c:v>Umzinyathi</c:v>
                </c:pt>
                <c:pt idx="5">
                  <c:v>Amajuba</c:v>
                </c:pt>
                <c:pt idx="6">
                  <c:v>Zululand</c:v>
                </c:pt>
                <c:pt idx="7">
                  <c:v>Umkhanyakude</c:v>
                </c:pt>
                <c:pt idx="8">
                  <c:v>uThungulu</c:v>
                </c:pt>
                <c:pt idx="9">
                  <c:v>Ilembe</c:v>
                </c:pt>
                <c:pt idx="10">
                  <c:v>Sisonke</c:v>
                </c:pt>
              </c:strCache>
            </c:strRef>
          </c:cat>
          <c:val>
            <c:numRef>
              <c:f>Charts!$CH$5:$CH$16</c:f>
              <c:numCache>
                <c:formatCode>0.0</c:formatCode>
                <c:ptCount val="12"/>
                <c:pt idx="0">
                  <c:v>25.460527864673878</c:v>
                </c:pt>
                <c:pt idx="1">
                  <c:v>6.1638344760996837</c:v>
                </c:pt>
                <c:pt idx="2">
                  <c:v>24.221951640544923</c:v>
                </c:pt>
                <c:pt idx="3">
                  <c:v>5.6603571737786131</c:v>
                </c:pt>
                <c:pt idx="4">
                  <c:v>4.110415899739051</c:v>
                </c:pt>
                <c:pt idx="5">
                  <c:v>3.969805651286328</c:v>
                </c:pt>
                <c:pt idx="6">
                  <c:v>7.2789400937432331</c:v>
                </c:pt>
                <c:pt idx="7">
                  <c:v>5.6674021929079101</c:v>
                </c:pt>
                <c:pt idx="8">
                  <c:v>8.6492205987463606</c:v>
                </c:pt>
                <c:pt idx="9">
                  <c:v>4.8441523414323022</c:v>
                </c:pt>
                <c:pt idx="10">
                  <c:v>3.973392067047723</c:v>
                </c:pt>
                <c:pt idx="11">
                  <c:v>0</c:v>
                </c:pt>
              </c:numCache>
            </c:numRef>
          </c:val>
        </c:ser>
      </c:pie3DChart>
    </c:plotArea>
    <c:legend>
      <c:legendPos val="r"/>
      <c:layout>
        <c:manualLayout>
          <c:xMode val="edge"/>
          <c:yMode val="edge"/>
          <c:x val="0.70336356316673121"/>
          <c:y val="0.12639588801399826"/>
          <c:w val="0.25997807445873916"/>
          <c:h val="0.81109711286089259"/>
        </c:manualLayout>
      </c:layout>
      <c:txPr>
        <a:bodyPr/>
        <a:lstStyle/>
        <a:p>
          <a:pPr rtl="0">
            <a:defRPr sz="1200" baseline="0"/>
          </a:pPr>
          <a:endParaRPr lang="en-US"/>
        </a:p>
      </c:txPr>
    </c:legend>
    <c:plotVisOnly val="1"/>
  </c:chart>
  <c:spPr>
    <a:solidFill>
      <a:schemeClr val="bg2">
        <a:lumMod val="90000"/>
      </a:schemeClr>
    </a:solidFill>
  </c:spPr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ZA"/>
  <c:chart>
    <c:plotArea>
      <c:layout>
        <c:manualLayout>
          <c:layoutTarget val="inner"/>
          <c:xMode val="edge"/>
          <c:yMode val="edge"/>
          <c:x val="4.2380505214562339E-2"/>
          <c:y val="2.2575920864354105E-2"/>
          <c:w val="0.93869232140385395"/>
          <c:h val="0.81993396716867228"/>
        </c:manualLayout>
      </c:layout>
      <c:barChart>
        <c:barDir val="col"/>
        <c:grouping val="clustered"/>
        <c:ser>
          <c:idx val="0"/>
          <c:order val="0"/>
          <c:tx>
            <c:strRef>
              <c:f>Charts!$CE$4</c:f>
              <c:strCache>
                <c:ptCount val="1"/>
                <c:pt idx="0">
                  <c:v>2009/10</c:v>
                </c:pt>
              </c:strCache>
            </c:strRef>
          </c:tx>
          <c:cat>
            <c:strRef>
              <c:f>Charts!$A$5:$A$15</c:f>
              <c:strCache>
                <c:ptCount val="11"/>
                <c:pt idx="0">
                  <c:v>eThekwini</c:v>
                </c:pt>
                <c:pt idx="1">
                  <c:v>Ugu</c:v>
                </c:pt>
                <c:pt idx="2">
                  <c:v>uMgungundlovu</c:v>
                </c:pt>
                <c:pt idx="3">
                  <c:v>Uthukela</c:v>
                </c:pt>
                <c:pt idx="4">
                  <c:v>Umzinyathi</c:v>
                </c:pt>
                <c:pt idx="5">
                  <c:v>Amajuba</c:v>
                </c:pt>
                <c:pt idx="6">
                  <c:v>Zululand</c:v>
                </c:pt>
                <c:pt idx="7">
                  <c:v>Umkhanyakude</c:v>
                </c:pt>
                <c:pt idx="8">
                  <c:v>uThungulu</c:v>
                </c:pt>
                <c:pt idx="9">
                  <c:v>Ilembe</c:v>
                </c:pt>
                <c:pt idx="10">
                  <c:v>Sisonke</c:v>
                </c:pt>
              </c:strCache>
            </c:strRef>
          </c:cat>
          <c:val>
            <c:numRef>
              <c:f>Charts!$CE$5:$CE$15</c:f>
              <c:numCache>
                <c:formatCode>0.0</c:formatCode>
                <c:ptCount val="11"/>
                <c:pt idx="0">
                  <c:v>28.930927289962227</c:v>
                </c:pt>
                <c:pt idx="1">
                  <c:v>6.042342697478043</c:v>
                </c:pt>
                <c:pt idx="2">
                  <c:v>23.996967443667767</c:v>
                </c:pt>
                <c:pt idx="3">
                  <c:v>4.6416946924734388</c:v>
                </c:pt>
                <c:pt idx="4">
                  <c:v>3.8229537114860741</c:v>
                </c:pt>
                <c:pt idx="5">
                  <c:v>3.5602915378501221</c:v>
                </c:pt>
                <c:pt idx="6">
                  <c:v>7.00640280142414</c:v>
                </c:pt>
                <c:pt idx="7">
                  <c:v>5.7405757271342646</c:v>
                </c:pt>
                <c:pt idx="8">
                  <c:v>7.6824108529492063</c:v>
                </c:pt>
                <c:pt idx="9">
                  <c:v>4.699457509666952</c:v>
                </c:pt>
                <c:pt idx="10">
                  <c:v>3.8665362982372713</c:v>
                </c:pt>
              </c:numCache>
            </c:numRef>
          </c:val>
        </c:ser>
        <c:ser>
          <c:idx val="1"/>
          <c:order val="1"/>
          <c:tx>
            <c:strRef>
              <c:f>Charts!$CF$4</c:f>
              <c:strCache>
                <c:ptCount val="1"/>
                <c:pt idx="0">
                  <c:v>2010/11</c:v>
                </c:pt>
              </c:strCache>
            </c:strRef>
          </c:tx>
          <c:cat>
            <c:strRef>
              <c:f>Charts!$A$5:$A$15</c:f>
              <c:strCache>
                <c:ptCount val="11"/>
                <c:pt idx="0">
                  <c:v>eThekwini</c:v>
                </c:pt>
                <c:pt idx="1">
                  <c:v>Ugu</c:v>
                </c:pt>
                <c:pt idx="2">
                  <c:v>uMgungundlovu</c:v>
                </c:pt>
                <c:pt idx="3">
                  <c:v>Uthukela</c:v>
                </c:pt>
                <c:pt idx="4">
                  <c:v>Umzinyathi</c:v>
                </c:pt>
                <c:pt idx="5">
                  <c:v>Amajuba</c:v>
                </c:pt>
                <c:pt idx="6">
                  <c:v>Zululand</c:v>
                </c:pt>
                <c:pt idx="7">
                  <c:v>Umkhanyakude</c:v>
                </c:pt>
                <c:pt idx="8">
                  <c:v>uThungulu</c:v>
                </c:pt>
                <c:pt idx="9">
                  <c:v>Ilembe</c:v>
                </c:pt>
                <c:pt idx="10">
                  <c:v>Sisonke</c:v>
                </c:pt>
              </c:strCache>
            </c:strRef>
          </c:cat>
          <c:val>
            <c:numRef>
              <c:f>Charts!$CF$5:$CF$15</c:f>
              <c:numCache>
                <c:formatCode>0.0</c:formatCode>
                <c:ptCount val="11"/>
                <c:pt idx="0">
                  <c:v>27.689999647989062</c:v>
                </c:pt>
                <c:pt idx="1">
                  <c:v>6.0336940690338761</c:v>
                </c:pt>
                <c:pt idx="2">
                  <c:v>23.358633340809735</c:v>
                </c:pt>
                <c:pt idx="3">
                  <c:v>4.9970028375376989</c:v>
                </c:pt>
                <c:pt idx="4">
                  <c:v>4.0433415134423658</c:v>
                </c:pt>
                <c:pt idx="5">
                  <c:v>3.825996144228673</c:v>
                </c:pt>
                <c:pt idx="6">
                  <c:v>7.1593068761994632</c:v>
                </c:pt>
                <c:pt idx="7">
                  <c:v>5.8669720554324396</c:v>
                </c:pt>
                <c:pt idx="8">
                  <c:v>8.2129522980183562</c:v>
                </c:pt>
                <c:pt idx="9">
                  <c:v>4.776828073452358</c:v>
                </c:pt>
                <c:pt idx="10">
                  <c:v>4.0352731438559717</c:v>
                </c:pt>
              </c:numCache>
            </c:numRef>
          </c:val>
        </c:ser>
        <c:ser>
          <c:idx val="2"/>
          <c:order val="2"/>
          <c:tx>
            <c:strRef>
              <c:f>Charts!$CG$4</c:f>
              <c:strCache>
                <c:ptCount val="1"/>
                <c:pt idx="0">
                  <c:v>2011/12</c:v>
                </c:pt>
              </c:strCache>
            </c:strRef>
          </c:tx>
          <c:cat>
            <c:strRef>
              <c:f>Charts!$A$5:$A$15</c:f>
              <c:strCache>
                <c:ptCount val="11"/>
                <c:pt idx="0">
                  <c:v>eThekwini</c:v>
                </c:pt>
                <c:pt idx="1">
                  <c:v>Ugu</c:v>
                </c:pt>
                <c:pt idx="2">
                  <c:v>uMgungundlovu</c:v>
                </c:pt>
                <c:pt idx="3">
                  <c:v>Uthukela</c:v>
                </c:pt>
                <c:pt idx="4">
                  <c:v>Umzinyathi</c:v>
                </c:pt>
                <c:pt idx="5">
                  <c:v>Amajuba</c:v>
                </c:pt>
                <c:pt idx="6">
                  <c:v>Zululand</c:v>
                </c:pt>
                <c:pt idx="7">
                  <c:v>Umkhanyakude</c:v>
                </c:pt>
                <c:pt idx="8">
                  <c:v>uThungulu</c:v>
                </c:pt>
                <c:pt idx="9">
                  <c:v>Ilembe</c:v>
                </c:pt>
                <c:pt idx="10">
                  <c:v>Sisonke</c:v>
                </c:pt>
              </c:strCache>
            </c:strRef>
          </c:cat>
          <c:val>
            <c:numRef>
              <c:f>Charts!$CG$5:$CG$15</c:f>
              <c:numCache>
                <c:formatCode>0.0</c:formatCode>
                <c:ptCount val="11"/>
                <c:pt idx="0">
                  <c:v>27.273249542794947</c:v>
                </c:pt>
                <c:pt idx="1">
                  <c:v>5.9812899397808312</c:v>
                </c:pt>
                <c:pt idx="2">
                  <c:v>23.397804521066949</c:v>
                </c:pt>
                <c:pt idx="3">
                  <c:v>5.5126762820143513</c:v>
                </c:pt>
                <c:pt idx="4">
                  <c:v>3.9861421220089177</c:v>
                </c:pt>
                <c:pt idx="5">
                  <c:v>3.8532012215993006</c:v>
                </c:pt>
                <c:pt idx="6">
                  <c:v>7.1891476716398115</c:v>
                </c:pt>
                <c:pt idx="7">
                  <c:v>5.6777743782709429</c:v>
                </c:pt>
                <c:pt idx="8">
                  <c:v>8.4896027280884212</c:v>
                </c:pt>
                <c:pt idx="9">
                  <c:v>4.7608428867081738</c:v>
                </c:pt>
                <c:pt idx="10">
                  <c:v>3.8782687060273524</c:v>
                </c:pt>
              </c:numCache>
            </c:numRef>
          </c:val>
        </c:ser>
        <c:ser>
          <c:idx val="3"/>
          <c:order val="3"/>
          <c:tx>
            <c:strRef>
              <c:f>Charts!$CH$4</c:f>
              <c:strCache>
                <c:ptCount val="1"/>
                <c:pt idx="0">
                  <c:v>2012/13</c:v>
                </c:pt>
              </c:strCache>
            </c:strRef>
          </c:tx>
          <c:cat>
            <c:strRef>
              <c:f>Charts!$A$5:$A$15</c:f>
              <c:strCache>
                <c:ptCount val="11"/>
                <c:pt idx="0">
                  <c:v>eThekwini</c:v>
                </c:pt>
                <c:pt idx="1">
                  <c:v>Ugu</c:v>
                </c:pt>
                <c:pt idx="2">
                  <c:v>uMgungundlovu</c:v>
                </c:pt>
                <c:pt idx="3">
                  <c:v>Uthukela</c:v>
                </c:pt>
                <c:pt idx="4">
                  <c:v>Umzinyathi</c:v>
                </c:pt>
                <c:pt idx="5">
                  <c:v>Amajuba</c:v>
                </c:pt>
                <c:pt idx="6">
                  <c:v>Zululand</c:v>
                </c:pt>
                <c:pt idx="7">
                  <c:v>Umkhanyakude</c:v>
                </c:pt>
                <c:pt idx="8">
                  <c:v>uThungulu</c:v>
                </c:pt>
                <c:pt idx="9">
                  <c:v>Ilembe</c:v>
                </c:pt>
                <c:pt idx="10">
                  <c:v>Sisonke</c:v>
                </c:pt>
              </c:strCache>
            </c:strRef>
          </c:cat>
          <c:val>
            <c:numRef>
              <c:f>Charts!$CH$5:$CH$15</c:f>
              <c:numCache>
                <c:formatCode>0.0</c:formatCode>
                <c:ptCount val="11"/>
                <c:pt idx="0">
                  <c:v>25.460527864673878</c:v>
                </c:pt>
                <c:pt idx="1">
                  <c:v>6.1638344760996837</c:v>
                </c:pt>
                <c:pt idx="2">
                  <c:v>24.221951640544923</c:v>
                </c:pt>
                <c:pt idx="3">
                  <c:v>5.6603571737786131</c:v>
                </c:pt>
                <c:pt idx="4">
                  <c:v>4.110415899739051</c:v>
                </c:pt>
                <c:pt idx="5">
                  <c:v>3.969805651286328</c:v>
                </c:pt>
                <c:pt idx="6">
                  <c:v>7.2789400937432331</c:v>
                </c:pt>
                <c:pt idx="7">
                  <c:v>5.6674021929079101</c:v>
                </c:pt>
                <c:pt idx="8">
                  <c:v>8.6492205987463606</c:v>
                </c:pt>
                <c:pt idx="9">
                  <c:v>4.8441523414323022</c:v>
                </c:pt>
                <c:pt idx="10">
                  <c:v>3.973392067047723</c:v>
                </c:pt>
              </c:numCache>
            </c:numRef>
          </c:val>
        </c:ser>
        <c:ser>
          <c:idx val="4"/>
          <c:order val="4"/>
          <c:tx>
            <c:strRef>
              <c:f>Charts!$CI$4</c:f>
              <c:strCache>
                <c:ptCount val="1"/>
                <c:pt idx="0">
                  <c:v>2013/14</c:v>
                </c:pt>
              </c:strCache>
            </c:strRef>
          </c:tx>
          <c:cat>
            <c:strRef>
              <c:f>Charts!$A$5:$A$15</c:f>
              <c:strCache>
                <c:ptCount val="11"/>
                <c:pt idx="0">
                  <c:v>eThekwini</c:v>
                </c:pt>
                <c:pt idx="1">
                  <c:v>Ugu</c:v>
                </c:pt>
                <c:pt idx="2">
                  <c:v>uMgungundlovu</c:v>
                </c:pt>
                <c:pt idx="3">
                  <c:v>Uthukela</c:v>
                </c:pt>
                <c:pt idx="4">
                  <c:v>Umzinyathi</c:v>
                </c:pt>
                <c:pt idx="5">
                  <c:v>Amajuba</c:v>
                </c:pt>
                <c:pt idx="6">
                  <c:v>Zululand</c:v>
                </c:pt>
                <c:pt idx="7">
                  <c:v>Umkhanyakude</c:v>
                </c:pt>
                <c:pt idx="8">
                  <c:v>uThungulu</c:v>
                </c:pt>
                <c:pt idx="9">
                  <c:v>Ilembe</c:v>
                </c:pt>
                <c:pt idx="10">
                  <c:v>Sisonke</c:v>
                </c:pt>
              </c:strCache>
            </c:strRef>
          </c:cat>
          <c:val>
            <c:numRef>
              <c:f>Charts!$CI$5:$CI$15</c:f>
              <c:numCache>
                <c:formatCode>0.0</c:formatCode>
                <c:ptCount val="11"/>
                <c:pt idx="0">
                  <c:v>27.58287815394344</c:v>
                </c:pt>
                <c:pt idx="1">
                  <c:v>5.8601449546551967</c:v>
                </c:pt>
                <c:pt idx="2">
                  <c:v>23.925886176497414</c:v>
                </c:pt>
                <c:pt idx="3">
                  <c:v>5.2998873538581535</c:v>
                </c:pt>
                <c:pt idx="4">
                  <c:v>4.3712632103188795</c:v>
                </c:pt>
                <c:pt idx="5">
                  <c:v>4.0510029585920231</c:v>
                </c:pt>
                <c:pt idx="6">
                  <c:v>6.4137703308645833</c:v>
                </c:pt>
                <c:pt idx="7">
                  <c:v>5.4164817151074889</c:v>
                </c:pt>
                <c:pt idx="8">
                  <c:v>8.3162632767758762</c:v>
                </c:pt>
                <c:pt idx="9">
                  <c:v>4.6093103374563826</c:v>
                </c:pt>
                <c:pt idx="10">
                  <c:v>4.1127350778468692</c:v>
                </c:pt>
              </c:numCache>
            </c:numRef>
          </c:val>
        </c:ser>
        <c:axId val="70831104"/>
        <c:axId val="119420416"/>
      </c:barChart>
      <c:catAx>
        <c:axId val="70831104"/>
        <c:scaling>
          <c:orientation val="minMax"/>
        </c:scaling>
        <c:axPos val="b"/>
        <c:tickLblPos val="nextTo"/>
        <c:txPr>
          <a:bodyPr/>
          <a:lstStyle/>
          <a:p>
            <a:pPr>
              <a:defRPr sz="1200" b="1"/>
            </a:pPr>
            <a:endParaRPr lang="en-US"/>
          </a:p>
        </c:txPr>
        <c:crossAx val="119420416"/>
        <c:crosses val="autoZero"/>
        <c:auto val="1"/>
        <c:lblAlgn val="ctr"/>
        <c:lblOffset val="100"/>
      </c:catAx>
      <c:valAx>
        <c:axId val="119420416"/>
        <c:scaling>
          <c:orientation val="minMax"/>
        </c:scaling>
        <c:axPos val="l"/>
        <c:numFmt formatCode="0.0" sourceLinked="1"/>
        <c:tickLblPos val="nextTo"/>
        <c:crossAx val="70831104"/>
        <c:crosses val="autoZero"/>
        <c:crossBetween val="between"/>
      </c:valAx>
      <c:spPr>
        <a:solidFill>
          <a:schemeClr val="accent6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0.77202319840431299"/>
          <c:y val="3.9164183432212153E-2"/>
          <c:w val="0.1090969292187766"/>
          <c:h val="0.4410178334314212"/>
        </c:manualLayout>
      </c:layout>
      <c:txPr>
        <a:bodyPr/>
        <a:lstStyle/>
        <a:p>
          <a:pPr>
            <a:defRPr sz="1400" b="1"/>
          </a:pPr>
          <a:endParaRPr lang="en-US"/>
        </a:p>
      </c:txPr>
    </c:legend>
    <c:plotVisOnly val="1"/>
  </c:chart>
  <c:spPr>
    <a:solidFill>
      <a:schemeClr val="accent5">
        <a:lumMod val="60000"/>
        <a:lumOff val="40000"/>
      </a:schemeClr>
    </a:solidFill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42</xdr:row>
      <xdr:rowOff>176893</xdr:rowOff>
    </xdr:from>
    <xdr:to>
      <xdr:col>11</xdr:col>
      <xdr:colOff>489857</xdr:colOff>
      <xdr:row>67</xdr:row>
      <xdr:rowOff>152400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68</xdr:row>
      <xdr:rowOff>40820</xdr:rowOff>
    </xdr:from>
    <xdr:to>
      <xdr:col>11</xdr:col>
      <xdr:colOff>476250</xdr:colOff>
      <xdr:row>92</xdr:row>
      <xdr:rowOff>135835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66674</xdr:colOff>
      <xdr:row>18</xdr:row>
      <xdr:rowOff>13606</xdr:rowOff>
    </xdr:from>
    <xdr:to>
      <xdr:col>11</xdr:col>
      <xdr:colOff>503464</xdr:colOff>
      <xdr:row>42</xdr:row>
      <xdr:rowOff>133349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0</xdr:colOff>
      <xdr:row>117</xdr:row>
      <xdr:rowOff>152400</xdr:rowOff>
    </xdr:from>
    <xdr:to>
      <xdr:col>11</xdr:col>
      <xdr:colOff>461281</xdr:colOff>
      <xdr:row>141</xdr:row>
      <xdr:rowOff>19051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0</xdr:col>
      <xdr:colOff>74839</xdr:colOff>
      <xdr:row>92</xdr:row>
      <xdr:rowOff>107498</xdr:rowOff>
    </xdr:from>
    <xdr:to>
      <xdr:col>11</xdr:col>
      <xdr:colOff>517071</xdr:colOff>
      <xdr:row>116</xdr:row>
      <xdr:rowOff>107498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11</xdr:col>
      <xdr:colOff>693966</xdr:colOff>
      <xdr:row>18</xdr:row>
      <xdr:rowOff>27212</xdr:rowOff>
    </xdr:from>
    <xdr:to>
      <xdr:col>22</xdr:col>
      <xdr:colOff>81643</xdr:colOff>
      <xdr:row>50</xdr:row>
      <xdr:rowOff>176893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~1/essaraml/LOCALS~1/Temp/XPgrpwise/KZN%20Payment%20&amp;%20Estimates%20to%20Districts_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harts"/>
      <sheetName val="Payments &amp; estimates"/>
    </sheetNames>
    <sheetDataSet>
      <sheetData sheetId="0">
        <row r="2">
          <cell r="A2" t="str">
            <v>District Municipality (R'000)</v>
          </cell>
        </row>
        <row r="3">
          <cell r="AI3" t="str">
            <v>Audited outcome</v>
          </cell>
        </row>
        <row r="4">
          <cell r="AI4" t="str">
            <v>2009/10</v>
          </cell>
        </row>
        <row r="5">
          <cell r="A5" t="str">
            <v>eThekwini</v>
          </cell>
          <cell r="AI5">
            <v>28.930927289962227</v>
          </cell>
        </row>
        <row r="6">
          <cell r="A6" t="str">
            <v>Ugu</v>
          </cell>
          <cell r="AI6">
            <v>6.042342697478043</v>
          </cell>
        </row>
        <row r="7">
          <cell r="A7" t="str">
            <v>uMgungundlovu</v>
          </cell>
          <cell r="AI7">
            <v>23.996967443667767</v>
          </cell>
        </row>
        <row r="8">
          <cell r="A8" t="str">
            <v>Uthukela</v>
          </cell>
          <cell r="AI8">
            <v>4.6416946924734388</v>
          </cell>
        </row>
        <row r="9">
          <cell r="A9" t="str">
            <v>Umzinyathi</v>
          </cell>
          <cell r="AI9">
            <v>3.8229537114860741</v>
          </cell>
        </row>
        <row r="10">
          <cell r="A10" t="str">
            <v>Amajuba</v>
          </cell>
          <cell r="AI10">
            <v>3.5602915378501221</v>
          </cell>
        </row>
        <row r="11">
          <cell r="A11" t="str">
            <v>Zululand</v>
          </cell>
          <cell r="AI11">
            <v>7.00640280142414</v>
          </cell>
        </row>
        <row r="12">
          <cell r="A12" t="str">
            <v>Umkhanyakude</v>
          </cell>
          <cell r="AI12">
            <v>5.7405757271342646</v>
          </cell>
        </row>
        <row r="13">
          <cell r="A13" t="str">
            <v>uThungulu</v>
          </cell>
          <cell r="AI13">
            <v>7.6824108529492063</v>
          </cell>
        </row>
        <row r="14">
          <cell r="A14" t="str">
            <v>Ilembe</v>
          </cell>
          <cell r="AI14">
            <v>4.699457509666952</v>
          </cell>
        </row>
        <row r="15">
          <cell r="A15" t="str">
            <v>Sisonke</v>
          </cell>
          <cell r="AI15">
            <v>3.8665362982372713</v>
          </cell>
        </row>
        <row r="16">
          <cell r="A16" t="str">
            <v>Unallocated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I33"/>
  <sheetViews>
    <sheetView tabSelected="1" zoomScale="70" zoomScaleNormal="70" workbookViewId="0">
      <selection sqref="A1:CG1"/>
    </sheetView>
  </sheetViews>
  <sheetFormatPr defaultRowHeight="15"/>
  <cols>
    <col min="1" max="2" width="15.85546875" customWidth="1"/>
    <col min="3" max="7" width="13" customWidth="1"/>
    <col min="8" max="8" width="13.5703125" customWidth="1"/>
    <col min="9" max="12" width="12.7109375" customWidth="1"/>
    <col min="13" max="13" width="14.42578125" customWidth="1"/>
    <col min="14" max="17" width="15.7109375" customWidth="1"/>
    <col min="18" max="18" width="15" customWidth="1"/>
    <col min="19" max="22" width="13.7109375" customWidth="1"/>
    <col min="23" max="27" width="14.28515625" customWidth="1"/>
    <col min="28" max="28" width="16.140625" customWidth="1"/>
    <col min="29" max="32" width="13.140625" customWidth="1"/>
    <col min="33" max="33" width="16" customWidth="1"/>
    <col min="34" max="37" width="14.28515625" customWidth="1"/>
    <col min="38" max="38" width="14.140625" customWidth="1"/>
    <col min="39" max="42" width="13.42578125" customWidth="1"/>
    <col min="43" max="43" width="15.5703125" customWidth="1"/>
    <col min="44" max="47" width="13.85546875" customWidth="1"/>
    <col min="48" max="48" width="14" customWidth="1"/>
    <col min="49" max="52" width="15.5703125" customWidth="1"/>
    <col min="53" max="53" width="12.140625" customWidth="1"/>
    <col min="54" max="57" width="11.7109375" customWidth="1"/>
    <col min="58" max="58" width="14.5703125" customWidth="1"/>
    <col min="59" max="62" width="13.7109375" customWidth="1"/>
    <col min="63" max="63" width="14.85546875" customWidth="1"/>
    <col min="64" max="67" width="14" customWidth="1"/>
    <col min="68" max="68" width="14.28515625" customWidth="1"/>
    <col min="69" max="72" width="14.42578125" customWidth="1"/>
    <col min="73" max="73" width="14.7109375" customWidth="1"/>
    <col min="74" max="76" width="13.5703125" customWidth="1"/>
    <col min="77" max="77" width="6.42578125" customWidth="1"/>
    <col min="78" max="78" width="13.5703125" customWidth="1"/>
    <col min="79" max="79" width="13.7109375" customWidth="1"/>
    <col min="80" max="83" width="12.140625" customWidth="1"/>
    <col min="84" max="84" width="12.5703125" customWidth="1"/>
    <col min="85" max="87" width="11.28515625" customWidth="1"/>
  </cols>
  <sheetData>
    <row r="1" spans="1:87" ht="29.25" customHeight="1" thickBot="1">
      <c r="A1" s="66" t="s">
        <v>39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67"/>
      <c r="S1" s="67"/>
      <c r="T1" s="67"/>
      <c r="U1" s="67"/>
      <c r="V1" s="67"/>
      <c r="W1" s="67"/>
      <c r="X1" s="67"/>
      <c r="Y1" s="67"/>
      <c r="Z1" s="67"/>
      <c r="AA1" s="67"/>
      <c r="AB1" s="67"/>
      <c r="AC1" s="67"/>
      <c r="AD1" s="67"/>
      <c r="AE1" s="67"/>
      <c r="AF1" s="67"/>
      <c r="AG1" s="67"/>
      <c r="AH1" s="67"/>
      <c r="AI1" s="67"/>
      <c r="AJ1" s="67"/>
      <c r="AK1" s="67"/>
      <c r="AL1" s="67"/>
      <c r="AM1" s="67"/>
      <c r="AN1" s="67"/>
      <c r="AO1" s="67"/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  <c r="BM1" s="67"/>
      <c r="BN1" s="67"/>
      <c r="BO1" s="67"/>
      <c r="BP1" s="67"/>
      <c r="BQ1" s="67"/>
      <c r="BR1" s="67"/>
      <c r="BS1" s="67"/>
      <c r="BT1" s="67"/>
      <c r="BU1" s="67"/>
      <c r="BV1" s="67"/>
      <c r="BW1" s="67"/>
      <c r="BX1" s="67"/>
      <c r="BY1" s="67"/>
      <c r="BZ1" s="67"/>
      <c r="CA1" s="67"/>
      <c r="CB1" s="67"/>
      <c r="CC1" s="67"/>
      <c r="CD1" s="67"/>
      <c r="CE1" s="67"/>
      <c r="CF1" s="67"/>
      <c r="CG1" s="68"/>
      <c r="CH1" s="46"/>
      <c r="CI1" s="46"/>
    </row>
    <row r="2" spans="1:87" s="22" customFormat="1" ht="53.25" customHeight="1">
      <c r="A2" s="69" t="s">
        <v>38</v>
      </c>
      <c r="B2" s="64" t="s">
        <v>34</v>
      </c>
      <c r="C2" s="65"/>
      <c r="D2" s="65"/>
      <c r="E2" s="44"/>
      <c r="F2" s="45"/>
      <c r="G2" s="40" t="s">
        <v>19</v>
      </c>
      <c r="H2" s="41"/>
      <c r="I2" s="41"/>
      <c r="J2" s="32"/>
      <c r="K2" s="33"/>
      <c r="L2" s="63" t="s">
        <v>35</v>
      </c>
      <c r="M2" s="63"/>
      <c r="N2" s="63"/>
      <c r="O2" s="34"/>
      <c r="P2" s="35"/>
      <c r="Q2" s="62" t="s">
        <v>22</v>
      </c>
      <c r="R2" s="63"/>
      <c r="S2" s="63"/>
      <c r="T2" s="34"/>
      <c r="U2" s="35"/>
      <c r="V2" s="64" t="s">
        <v>23</v>
      </c>
      <c r="W2" s="65"/>
      <c r="X2" s="65"/>
      <c r="Y2" s="32"/>
      <c r="Z2" s="33"/>
      <c r="AA2" s="65" t="s">
        <v>24</v>
      </c>
      <c r="AB2" s="65"/>
      <c r="AC2" s="65"/>
      <c r="AD2" s="32"/>
      <c r="AE2" s="33"/>
      <c r="AF2" s="64" t="s">
        <v>25</v>
      </c>
      <c r="AG2" s="65"/>
      <c r="AH2" s="65"/>
      <c r="AI2" s="32"/>
      <c r="AJ2" s="33"/>
      <c r="AK2" s="64" t="s">
        <v>26</v>
      </c>
      <c r="AL2" s="65"/>
      <c r="AM2" s="65"/>
      <c r="AN2" s="32"/>
      <c r="AO2" s="33"/>
      <c r="AP2" s="62" t="s">
        <v>27</v>
      </c>
      <c r="AQ2" s="63"/>
      <c r="AR2" s="63"/>
      <c r="AS2" s="34"/>
      <c r="AT2" s="35"/>
      <c r="AU2" s="62" t="s">
        <v>28</v>
      </c>
      <c r="AV2" s="63"/>
      <c r="AW2" s="63"/>
      <c r="AX2" s="34"/>
      <c r="AY2" s="35"/>
      <c r="AZ2" s="64" t="s">
        <v>29</v>
      </c>
      <c r="BA2" s="65"/>
      <c r="BB2" s="65"/>
      <c r="BC2" s="32"/>
      <c r="BD2" s="33"/>
      <c r="BE2" s="64" t="s">
        <v>30</v>
      </c>
      <c r="BF2" s="65"/>
      <c r="BG2" s="65"/>
      <c r="BH2" s="32"/>
      <c r="BI2" s="33"/>
      <c r="BJ2" s="64" t="s">
        <v>31</v>
      </c>
      <c r="BK2" s="65"/>
      <c r="BL2" s="65"/>
      <c r="BM2" s="32"/>
      <c r="BN2" s="33"/>
      <c r="BO2" s="64" t="s">
        <v>32</v>
      </c>
      <c r="BP2" s="65"/>
      <c r="BQ2" s="65"/>
      <c r="BR2" s="32"/>
      <c r="BS2" s="33"/>
      <c r="BT2" s="65" t="s">
        <v>33</v>
      </c>
      <c r="BU2" s="65"/>
      <c r="BV2" s="65"/>
      <c r="BW2" s="32"/>
      <c r="BX2" s="32"/>
      <c r="BY2" s="33"/>
      <c r="BZ2" s="65" t="s">
        <v>36</v>
      </c>
      <c r="CA2" s="65"/>
      <c r="CB2" s="65"/>
      <c r="CC2" s="36"/>
      <c r="CD2" s="37"/>
      <c r="CE2" s="62" t="s">
        <v>37</v>
      </c>
      <c r="CF2" s="63"/>
      <c r="CG2" s="63"/>
      <c r="CH2" s="38"/>
      <c r="CI2" s="39"/>
    </row>
    <row r="3" spans="1:87" ht="30.75" thickBot="1">
      <c r="A3" s="70"/>
      <c r="B3" s="30" t="s">
        <v>2</v>
      </c>
      <c r="C3" s="30" t="s">
        <v>2</v>
      </c>
      <c r="D3" s="30" t="s">
        <v>3</v>
      </c>
      <c r="E3" s="42" t="s">
        <v>3</v>
      </c>
      <c r="F3" s="43" t="s">
        <v>43</v>
      </c>
      <c r="G3" s="9" t="s">
        <v>2</v>
      </c>
      <c r="H3" s="30" t="s">
        <v>2</v>
      </c>
      <c r="I3" s="30" t="s">
        <v>3</v>
      </c>
      <c r="J3" s="42" t="s">
        <v>3</v>
      </c>
      <c r="K3" s="43" t="s">
        <v>43</v>
      </c>
      <c r="L3" s="30" t="s">
        <v>2</v>
      </c>
      <c r="M3" s="30" t="s">
        <v>2</v>
      </c>
      <c r="N3" s="30" t="s">
        <v>3</v>
      </c>
      <c r="O3" s="42" t="s">
        <v>3</v>
      </c>
      <c r="P3" s="43" t="s">
        <v>43</v>
      </c>
      <c r="Q3" s="9" t="s">
        <v>2</v>
      </c>
      <c r="R3" s="30" t="s">
        <v>2</v>
      </c>
      <c r="S3" s="30" t="s">
        <v>3</v>
      </c>
      <c r="T3" s="42" t="s">
        <v>3</v>
      </c>
      <c r="U3" s="43" t="s">
        <v>43</v>
      </c>
      <c r="V3" s="9" t="s">
        <v>2</v>
      </c>
      <c r="W3" s="30" t="s">
        <v>2</v>
      </c>
      <c r="X3" s="30" t="s">
        <v>3</v>
      </c>
      <c r="Y3" s="42" t="s">
        <v>44</v>
      </c>
      <c r="Z3" s="43" t="s">
        <v>43</v>
      </c>
      <c r="AA3" s="30" t="s">
        <v>2</v>
      </c>
      <c r="AB3" s="30" t="s">
        <v>2</v>
      </c>
      <c r="AC3" s="30" t="s">
        <v>3</v>
      </c>
      <c r="AD3" s="42" t="s">
        <v>3</v>
      </c>
      <c r="AE3" s="43" t="s">
        <v>43</v>
      </c>
      <c r="AF3" s="9" t="s">
        <v>2</v>
      </c>
      <c r="AG3" s="30" t="s">
        <v>2</v>
      </c>
      <c r="AH3" s="30" t="s">
        <v>3</v>
      </c>
      <c r="AI3" s="42" t="s">
        <v>3</v>
      </c>
      <c r="AJ3" s="43" t="s">
        <v>43</v>
      </c>
      <c r="AK3" s="9" t="s">
        <v>2</v>
      </c>
      <c r="AL3" s="30" t="s">
        <v>2</v>
      </c>
      <c r="AM3" s="30" t="s">
        <v>3</v>
      </c>
      <c r="AN3" s="42" t="s">
        <v>3</v>
      </c>
      <c r="AO3" s="43" t="s">
        <v>43</v>
      </c>
      <c r="AP3" s="9" t="s">
        <v>2</v>
      </c>
      <c r="AQ3" s="30" t="s">
        <v>2</v>
      </c>
      <c r="AR3" s="30" t="s">
        <v>3</v>
      </c>
      <c r="AS3" s="42" t="s">
        <v>3</v>
      </c>
      <c r="AT3" s="43" t="s">
        <v>43</v>
      </c>
      <c r="AU3" s="10" t="s">
        <v>2</v>
      </c>
      <c r="AV3" s="12" t="s">
        <v>2</v>
      </c>
      <c r="AW3" s="12" t="s">
        <v>3</v>
      </c>
      <c r="AX3" s="12" t="s">
        <v>3</v>
      </c>
      <c r="AY3" s="11" t="s">
        <v>43</v>
      </c>
      <c r="AZ3" s="10" t="s">
        <v>2</v>
      </c>
      <c r="BA3" s="12" t="s">
        <v>2</v>
      </c>
      <c r="BB3" s="12" t="s">
        <v>3</v>
      </c>
      <c r="BC3" s="12" t="s">
        <v>3</v>
      </c>
      <c r="BD3" s="11" t="s">
        <v>43</v>
      </c>
      <c r="BE3" s="10" t="s">
        <v>2</v>
      </c>
      <c r="BF3" s="12" t="s">
        <v>2</v>
      </c>
      <c r="BG3" s="12" t="s">
        <v>3</v>
      </c>
      <c r="BH3" s="12" t="s">
        <v>3</v>
      </c>
      <c r="BI3" s="11" t="s">
        <v>43</v>
      </c>
      <c r="BJ3" s="10" t="s">
        <v>2</v>
      </c>
      <c r="BK3" s="12" t="s">
        <v>2</v>
      </c>
      <c r="BL3" s="12" t="s">
        <v>3</v>
      </c>
      <c r="BM3" s="12" t="s">
        <v>3</v>
      </c>
      <c r="BN3" s="11" t="s">
        <v>43</v>
      </c>
      <c r="BO3" s="10" t="s">
        <v>2</v>
      </c>
      <c r="BP3" s="12" t="s">
        <v>2</v>
      </c>
      <c r="BQ3" s="12" t="s">
        <v>3</v>
      </c>
      <c r="BR3" s="12" t="s">
        <v>3</v>
      </c>
      <c r="BS3" s="11" t="s">
        <v>43</v>
      </c>
      <c r="BT3" s="12" t="s">
        <v>2</v>
      </c>
      <c r="BU3" s="12" t="s">
        <v>2</v>
      </c>
      <c r="BV3" s="12" t="s">
        <v>3</v>
      </c>
      <c r="BW3" s="12" t="s">
        <v>3</v>
      </c>
      <c r="BX3" s="12" t="s">
        <v>43</v>
      </c>
      <c r="BY3" s="11"/>
      <c r="BZ3" s="12" t="s">
        <v>2</v>
      </c>
      <c r="CA3" s="12" t="s">
        <v>2</v>
      </c>
      <c r="CB3" s="12" t="s">
        <v>3</v>
      </c>
      <c r="CC3" s="12" t="s">
        <v>3</v>
      </c>
      <c r="CD3" s="11" t="s">
        <v>43</v>
      </c>
      <c r="CE3" s="10" t="s">
        <v>2</v>
      </c>
      <c r="CF3" s="12" t="s">
        <v>2</v>
      </c>
      <c r="CG3" s="12" t="s">
        <v>3</v>
      </c>
      <c r="CH3" s="12" t="s">
        <v>3</v>
      </c>
      <c r="CI3" s="11" t="s">
        <v>43</v>
      </c>
    </row>
    <row r="4" spans="1:87" s="26" customFormat="1" ht="19.5" customHeight="1">
      <c r="A4" s="47"/>
      <c r="B4" s="24" t="s">
        <v>5</v>
      </c>
      <c r="C4" s="24" t="s">
        <v>6</v>
      </c>
      <c r="D4" s="24" t="s">
        <v>40</v>
      </c>
      <c r="E4" s="24" t="s">
        <v>41</v>
      </c>
      <c r="F4" s="24" t="s">
        <v>42</v>
      </c>
      <c r="G4" s="24" t="s">
        <v>5</v>
      </c>
      <c r="H4" s="24" t="s">
        <v>6</v>
      </c>
      <c r="I4" s="24" t="s">
        <v>40</v>
      </c>
      <c r="J4" s="24" t="s">
        <v>41</v>
      </c>
      <c r="K4" s="24" t="s">
        <v>42</v>
      </c>
      <c r="L4" s="24" t="s">
        <v>5</v>
      </c>
      <c r="M4" s="24" t="s">
        <v>6</v>
      </c>
      <c r="N4" s="24" t="s">
        <v>40</v>
      </c>
      <c r="O4" s="24" t="s">
        <v>41</v>
      </c>
      <c r="P4" s="24" t="s">
        <v>42</v>
      </c>
      <c r="Q4" s="24" t="s">
        <v>5</v>
      </c>
      <c r="R4" s="24" t="s">
        <v>6</v>
      </c>
      <c r="S4" s="24" t="s">
        <v>40</v>
      </c>
      <c r="T4" s="24" t="s">
        <v>41</v>
      </c>
      <c r="U4" s="24" t="s">
        <v>42</v>
      </c>
      <c r="V4" s="24" t="s">
        <v>5</v>
      </c>
      <c r="W4" s="24" t="s">
        <v>6</v>
      </c>
      <c r="X4" s="24" t="s">
        <v>40</v>
      </c>
      <c r="Y4" s="24" t="s">
        <v>41</v>
      </c>
      <c r="Z4" s="24" t="s">
        <v>42</v>
      </c>
      <c r="AA4" s="24" t="s">
        <v>5</v>
      </c>
      <c r="AB4" s="24" t="s">
        <v>6</v>
      </c>
      <c r="AC4" s="24" t="s">
        <v>40</v>
      </c>
      <c r="AD4" s="24" t="s">
        <v>41</v>
      </c>
      <c r="AE4" s="24" t="s">
        <v>42</v>
      </c>
      <c r="AF4" s="24" t="s">
        <v>5</v>
      </c>
      <c r="AG4" s="24" t="s">
        <v>6</v>
      </c>
      <c r="AH4" s="24" t="s">
        <v>40</v>
      </c>
      <c r="AI4" s="24" t="s">
        <v>41</v>
      </c>
      <c r="AJ4" s="24" t="s">
        <v>42</v>
      </c>
      <c r="AK4" s="24" t="s">
        <v>5</v>
      </c>
      <c r="AL4" s="24" t="s">
        <v>6</v>
      </c>
      <c r="AM4" s="24" t="s">
        <v>40</v>
      </c>
      <c r="AN4" s="24" t="s">
        <v>41</v>
      </c>
      <c r="AO4" s="24" t="s">
        <v>42</v>
      </c>
      <c r="AP4" s="24" t="s">
        <v>5</v>
      </c>
      <c r="AQ4" s="24" t="s">
        <v>6</v>
      </c>
      <c r="AR4" s="24" t="s">
        <v>40</v>
      </c>
      <c r="AS4" s="24" t="s">
        <v>41</v>
      </c>
      <c r="AT4" s="24" t="s">
        <v>42</v>
      </c>
      <c r="AU4" s="24" t="s">
        <v>5</v>
      </c>
      <c r="AV4" s="25" t="s">
        <v>6</v>
      </c>
      <c r="AW4" s="25" t="s">
        <v>40</v>
      </c>
      <c r="AX4" s="25" t="s">
        <v>41</v>
      </c>
      <c r="AY4" s="25" t="s">
        <v>42</v>
      </c>
      <c r="AZ4" s="24" t="s">
        <v>5</v>
      </c>
      <c r="BA4" s="25" t="s">
        <v>6</v>
      </c>
      <c r="BB4" s="25" t="s">
        <v>40</v>
      </c>
      <c r="BC4" s="25" t="s">
        <v>41</v>
      </c>
      <c r="BD4" s="25" t="s">
        <v>42</v>
      </c>
      <c r="BE4" s="24" t="s">
        <v>5</v>
      </c>
      <c r="BF4" s="25" t="s">
        <v>6</v>
      </c>
      <c r="BG4" s="25" t="s">
        <v>40</v>
      </c>
      <c r="BH4" s="25" t="s">
        <v>41</v>
      </c>
      <c r="BI4" s="25" t="s">
        <v>42</v>
      </c>
      <c r="BJ4" s="24" t="s">
        <v>5</v>
      </c>
      <c r="BK4" s="25" t="s">
        <v>6</v>
      </c>
      <c r="BL4" s="25" t="s">
        <v>40</v>
      </c>
      <c r="BM4" s="25" t="s">
        <v>41</v>
      </c>
      <c r="BN4" s="25" t="s">
        <v>42</v>
      </c>
      <c r="BO4" s="24" t="s">
        <v>5</v>
      </c>
      <c r="BP4" s="25" t="s">
        <v>6</v>
      </c>
      <c r="BQ4" s="25" t="s">
        <v>40</v>
      </c>
      <c r="BR4" s="25" t="s">
        <v>41</v>
      </c>
      <c r="BS4" s="25" t="s">
        <v>42</v>
      </c>
      <c r="BT4" s="24" t="s">
        <v>5</v>
      </c>
      <c r="BU4" s="25" t="s">
        <v>6</v>
      </c>
      <c r="BV4" s="25" t="s">
        <v>40</v>
      </c>
      <c r="BW4" s="25" t="s">
        <v>41</v>
      </c>
      <c r="BX4" s="25" t="s">
        <v>42</v>
      </c>
      <c r="BY4" s="25"/>
      <c r="BZ4" s="24" t="s">
        <v>5</v>
      </c>
      <c r="CA4" s="25" t="s">
        <v>6</v>
      </c>
      <c r="CB4" s="25" t="s">
        <v>40</v>
      </c>
      <c r="CC4" s="25" t="s">
        <v>41</v>
      </c>
      <c r="CD4" s="25" t="s">
        <v>42</v>
      </c>
      <c r="CE4" s="24" t="s">
        <v>5</v>
      </c>
      <c r="CF4" s="25" t="s">
        <v>6</v>
      </c>
      <c r="CG4" s="25" t="s">
        <v>40</v>
      </c>
      <c r="CH4" s="25" t="s">
        <v>41</v>
      </c>
      <c r="CI4" s="50" t="s">
        <v>42</v>
      </c>
    </row>
    <row r="5" spans="1:87" s="26" customFormat="1">
      <c r="A5" s="48" t="s">
        <v>7</v>
      </c>
      <c r="B5" s="19">
        <v>21609</v>
      </c>
      <c r="C5" s="19">
        <v>25134</v>
      </c>
      <c r="D5" s="19">
        <v>25102</v>
      </c>
      <c r="E5" s="19">
        <v>44260</v>
      </c>
      <c r="F5" s="19">
        <v>54695</v>
      </c>
      <c r="G5" s="19"/>
      <c r="H5" s="19"/>
      <c r="I5" s="19"/>
      <c r="J5" s="19">
        <v>3000</v>
      </c>
      <c r="K5" s="19"/>
      <c r="L5" s="19">
        <v>26835</v>
      </c>
      <c r="M5" s="19">
        <v>28320</v>
      </c>
      <c r="N5" s="19">
        <v>30779</v>
      </c>
      <c r="O5" s="19">
        <v>32630</v>
      </c>
      <c r="P5" s="19">
        <v>34649</v>
      </c>
      <c r="Q5" s="19">
        <v>1864213</v>
      </c>
      <c r="R5" s="19">
        <v>918000</v>
      </c>
      <c r="S5" s="19">
        <v>727292</v>
      </c>
      <c r="T5" s="19"/>
      <c r="U5" s="19"/>
      <c r="V5" s="19">
        <v>5770765</v>
      </c>
      <c r="W5" s="19">
        <v>6324257</v>
      </c>
      <c r="X5" s="19">
        <v>7546351</v>
      </c>
      <c r="Y5" s="19">
        <v>8014525</v>
      </c>
      <c r="Z5" s="19">
        <v>10163938</v>
      </c>
      <c r="AA5" s="19">
        <v>157484</v>
      </c>
      <c r="AB5" s="19">
        <v>7937</v>
      </c>
      <c r="AC5" s="19"/>
      <c r="AD5" s="19"/>
      <c r="AE5" s="19"/>
      <c r="AF5" s="19">
        <v>7550975</v>
      </c>
      <c r="AG5" s="19">
        <v>7554455</v>
      </c>
      <c r="AH5" s="19">
        <v>8929481</v>
      </c>
      <c r="AI5" s="19">
        <v>9265344</v>
      </c>
      <c r="AJ5" s="19">
        <v>9627123</v>
      </c>
      <c r="AK5" s="19">
        <v>716113</v>
      </c>
      <c r="AL5" s="19">
        <v>1177649</v>
      </c>
      <c r="AM5" s="19">
        <v>1275208</v>
      </c>
      <c r="AN5" s="19">
        <v>833844</v>
      </c>
      <c r="AO5" s="19">
        <v>953826</v>
      </c>
      <c r="AP5" s="19">
        <v>7167</v>
      </c>
      <c r="AQ5" s="19">
        <v>8736</v>
      </c>
      <c r="AR5" s="19">
        <v>9447</v>
      </c>
      <c r="AS5" s="19">
        <v>12268</v>
      </c>
      <c r="AT5" s="19">
        <v>12659</v>
      </c>
      <c r="AU5" s="18">
        <v>59258</v>
      </c>
      <c r="AV5" s="18">
        <v>28711</v>
      </c>
      <c r="AW5" s="18">
        <v>91898</v>
      </c>
      <c r="AX5" s="18">
        <v>10080</v>
      </c>
      <c r="AY5" s="18">
        <v>8671</v>
      </c>
      <c r="AZ5" s="18">
        <v>565393</v>
      </c>
      <c r="BA5" s="18">
        <v>793209</v>
      </c>
      <c r="BB5" s="18">
        <v>844861</v>
      </c>
      <c r="BC5" s="18">
        <v>985504</v>
      </c>
      <c r="BD5" s="18">
        <v>990825</v>
      </c>
      <c r="BE5" s="18">
        <v>185789</v>
      </c>
      <c r="BF5" s="18">
        <v>239660</v>
      </c>
      <c r="BG5" s="18">
        <v>274410</v>
      </c>
      <c r="BH5" s="18">
        <v>236609</v>
      </c>
      <c r="BI5" s="18">
        <v>244121</v>
      </c>
      <c r="BJ5" s="18">
        <v>193574</v>
      </c>
      <c r="BK5" s="18">
        <v>322733</v>
      </c>
      <c r="BL5" s="18">
        <v>298165</v>
      </c>
      <c r="BM5" s="18">
        <v>350565</v>
      </c>
      <c r="BN5" s="18">
        <v>210721</v>
      </c>
      <c r="BO5" s="18">
        <v>35436</v>
      </c>
      <c r="BP5" s="18">
        <v>43049</v>
      </c>
      <c r="BQ5" s="18">
        <v>54703</v>
      </c>
      <c r="BR5" s="18">
        <v>125657</v>
      </c>
      <c r="BS5" s="18">
        <v>198885</v>
      </c>
      <c r="BT5" s="18">
        <v>5761</v>
      </c>
      <c r="BU5" s="18">
        <v>6919</v>
      </c>
      <c r="BV5" s="18">
        <v>11471</v>
      </c>
      <c r="BW5" s="18">
        <v>5948</v>
      </c>
      <c r="BX5" s="18">
        <v>16269</v>
      </c>
      <c r="BY5" s="18"/>
      <c r="BZ5" s="19">
        <f>B5+G5+L5+Q5+V5+AA5+AF5+AK5+AP5+AU5+AZ5+BE5+BJ5+BO5+BT5</f>
        <v>17160372</v>
      </c>
      <c r="CA5" s="19">
        <f t="shared" ref="CA5:CA16" si="0">C5+H5+M5+R5+W5+AB5+AG5+AL5+AQ5+AV5+BA5+BF5+BK5+BP5+BU5</f>
        <v>17478769</v>
      </c>
      <c r="CB5" s="19">
        <f t="shared" ref="CB5:CB16" si="1">D5+I5+N5+S5+X5+AC5+AH5+AM5+AR5+AW5+BB5+BG5+BL5+BQ5+BV5</f>
        <v>20119168</v>
      </c>
      <c r="CC5" s="19">
        <f>E5+J5+O5+T5+Y5+AD5+AI5+AN5+AS5+AX5+BC5+BH5+BM5+BR5+BW5</f>
        <v>19920234</v>
      </c>
      <c r="CD5" s="19">
        <f>F5+K5+P5+U5+Z5+AE5+AJ5+AO5+AT5+AY5+BD5+BI5+BN5+BS5+BX5</f>
        <v>22516382</v>
      </c>
      <c r="CE5" s="28">
        <f>BZ5/BZ$17*100</f>
        <v>28.930927289962227</v>
      </c>
      <c r="CF5" s="28">
        <f>CA5/CA$17*100</f>
        <v>27.689999647989062</v>
      </c>
      <c r="CG5" s="28">
        <f>CB5/CB$17*100</f>
        <v>27.273249542794947</v>
      </c>
      <c r="CH5" s="28">
        <f>CC5/CC$17*100</f>
        <v>25.460527864673878</v>
      </c>
      <c r="CI5" s="51">
        <f>CD5/CD$17*100</f>
        <v>27.58287815394344</v>
      </c>
    </row>
    <row r="6" spans="1:87" s="26" customFormat="1">
      <c r="A6" s="48" t="s">
        <v>8</v>
      </c>
      <c r="B6" s="27"/>
      <c r="C6" s="19"/>
      <c r="D6" s="19"/>
      <c r="E6" s="19"/>
      <c r="F6" s="19"/>
      <c r="G6" s="19"/>
      <c r="H6" s="23">
        <v>1373</v>
      </c>
      <c r="I6" s="19">
        <v>6044</v>
      </c>
      <c r="J6" s="19">
        <v>3000</v>
      </c>
      <c r="K6" s="19"/>
      <c r="L6" s="19">
        <v>31400</v>
      </c>
      <c r="M6" s="23">
        <v>33271</v>
      </c>
      <c r="N6" s="19">
        <v>38229</v>
      </c>
      <c r="O6" s="19">
        <v>39433</v>
      </c>
      <c r="P6" s="19">
        <v>41831</v>
      </c>
      <c r="Q6" s="19"/>
      <c r="R6" s="23">
        <v>446</v>
      </c>
      <c r="S6" s="19">
        <v>468</v>
      </c>
      <c r="T6" s="19">
        <v>300</v>
      </c>
      <c r="U6" s="19"/>
      <c r="V6" s="23">
        <v>1836152</v>
      </c>
      <c r="W6" s="23">
        <v>2012263</v>
      </c>
      <c r="X6" s="19">
        <v>2401111</v>
      </c>
      <c r="Y6" s="19">
        <v>2470568</v>
      </c>
      <c r="Z6" s="19">
        <v>2353310</v>
      </c>
      <c r="AA6" s="23">
        <v>84</v>
      </c>
      <c r="AB6" s="23">
        <v>98</v>
      </c>
      <c r="AC6" s="19"/>
      <c r="AD6" s="19"/>
      <c r="AE6" s="19"/>
      <c r="AF6" s="23">
        <v>1191818</v>
      </c>
      <c r="AG6" s="23">
        <v>1235320</v>
      </c>
      <c r="AH6" s="19">
        <v>1460167</v>
      </c>
      <c r="AI6" s="19">
        <v>1561017</v>
      </c>
      <c r="AJ6" s="19">
        <v>1682574</v>
      </c>
      <c r="AK6" s="23">
        <v>118377</v>
      </c>
      <c r="AL6" s="23">
        <v>67541</v>
      </c>
      <c r="AM6" s="19">
        <v>156185</v>
      </c>
      <c r="AN6" s="19">
        <v>312253</v>
      </c>
      <c r="AO6" s="19">
        <v>242648</v>
      </c>
      <c r="AP6" s="23">
        <v>6508</v>
      </c>
      <c r="AQ6" s="23">
        <v>6887</v>
      </c>
      <c r="AR6" s="19">
        <v>7454</v>
      </c>
      <c r="AS6" s="19">
        <v>8264</v>
      </c>
      <c r="AT6" s="19">
        <v>8471</v>
      </c>
      <c r="AU6" s="20">
        <v>64636</v>
      </c>
      <c r="AV6" s="20">
        <v>66468</v>
      </c>
      <c r="AW6" s="18">
        <v>9805</v>
      </c>
      <c r="AX6" s="18">
        <v>4898</v>
      </c>
      <c r="AY6" s="18">
        <v>5815</v>
      </c>
      <c r="AZ6" s="20">
        <v>288675</v>
      </c>
      <c r="BA6" s="20">
        <v>321571</v>
      </c>
      <c r="BB6" s="18">
        <v>239215</v>
      </c>
      <c r="BC6" s="18">
        <v>354042</v>
      </c>
      <c r="BD6" s="18">
        <v>376462</v>
      </c>
      <c r="BE6" s="20">
        <v>22190</v>
      </c>
      <c r="BF6" s="20">
        <v>34814</v>
      </c>
      <c r="BG6" s="18">
        <v>45804</v>
      </c>
      <c r="BH6" s="18">
        <v>16502</v>
      </c>
      <c r="BI6" s="18">
        <v>15673</v>
      </c>
      <c r="BJ6" s="20">
        <v>2015</v>
      </c>
      <c r="BK6" s="20">
        <v>5669</v>
      </c>
      <c r="BL6" s="18">
        <v>11296</v>
      </c>
      <c r="BM6" s="18">
        <v>15795</v>
      </c>
      <c r="BN6" s="18">
        <v>8922</v>
      </c>
      <c r="BO6" s="20">
        <v>13715</v>
      </c>
      <c r="BP6" s="20">
        <v>17257</v>
      </c>
      <c r="BQ6" s="18">
        <v>22256</v>
      </c>
      <c r="BR6" s="18">
        <v>22824</v>
      </c>
      <c r="BS6" s="18">
        <v>34750</v>
      </c>
      <c r="BT6" s="20">
        <v>8444</v>
      </c>
      <c r="BU6" s="20">
        <v>5673</v>
      </c>
      <c r="BV6" s="18">
        <v>14296</v>
      </c>
      <c r="BW6" s="18">
        <v>13668</v>
      </c>
      <c r="BX6" s="18">
        <v>13282</v>
      </c>
      <c r="BY6" s="18"/>
      <c r="BZ6" s="19">
        <f t="shared" ref="BZ5:BZ16" si="2">B6+G6+L6+Q6+V6+AA6+AF6+AK6+AP6+AU6+AZ6+BE6+BJ6+BO6+BT6</f>
        <v>3584014</v>
      </c>
      <c r="CA6" s="19">
        <f t="shared" si="0"/>
        <v>3808651</v>
      </c>
      <c r="CB6" s="19">
        <f t="shared" si="1"/>
        <v>4412330</v>
      </c>
      <c r="CC6" s="19">
        <f t="shared" ref="CC6:CC17" si="3">E6+J6+O6+T6+Y6+AD6+AI6+AN6+AS6+AX6+BC6+BH6+BM6+BR6+BW6</f>
        <v>4822564</v>
      </c>
      <c r="CD6" s="19">
        <f t="shared" ref="CD6:CD17" si="4">F6+K6+P6+U6+Z6+AE6+AJ6+AO6+AT6+AY6+BD6+BI6+BN6+BS6+BX6</f>
        <v>4783738</v>
      </c>
      <c r="CE6" s="28">
        <f t="shared" ref="CE6:CE16" si="5">BZ6/BZ$17*100</f>
        <v>6.042342697478043</v>
      </c>
      <c r="CF6" s="28">
        <f>CA6/CA$17*100</f>
        <v>6.0336940690338761</v>
      </c>
      <c r="CG6" s="28">
        <f t="shared" ref="CG6:CG16" si="6">CB6/CB$17*100</f>
        <v>5.9812899397808312</v>
      </c>
      <c r="CH6" s="28">
        <f t="shared" ref="CH6:CH17" si="7">CC6/CC$17*100</f>
        <v>6.1638344760996837</v>
      </c>
      <c r="CI6" s="51">
        <f t="shared" ref="CI6:CI17" si="8">CD6/CD$17*100</f>
        <v>5.8601449546551967</v>
      </c>
    </row>
    <row r="7" spans="1:87" s="26" customFormat="1">
      <c r="A7" s="48" t="s">
        <v>9</v>
      </c>
      <c r="B7" s="19">
        <v>304853</v>
      </c>
      <c r="C7" s="19">
        <v>288416</v>
      </c>
      <c r="D7" s="19">
        <v>513503</v>
      </c>
      <c r="E7" s="19">
        <v>623279</v>
      </c>
      <c r="F7" s="19">
        <v>541159</v>
      </c>
      <c r="G7" s="19">
        <v>942</v>
      </c>
      <c r="H7" s="19">
        <v>1000</v>
      </c>
      <c r="I7" s="19">
        <v>622</v>
      </c>
      <c r="J7" s="19">
        <v>5945</v>
      </c>
      <c r="K7" s="19"/>
      <c r="L7" s="19">
        <v>1123127</v>
      </c>
      <c r="M7" s="19">
        <v>1265278</v>
      </c>
      <c r="N7" s="19">
        <v>1657313</v>
      </c>
      <c r="O7" s="19">
        <v>1808881</v>
      </c>
      <c r="P7" s="19">
        <v>1955457</v>
      </c>
      <c r="Q7" s="19">
        <v>273953</v>
      </c>
      <c r="R7" s="19">
        <v>384416</v>
      </c>
      <c r="S7" s="19">
        <v>398643</v>
      </c>
      <c r="T7" s="19"/>
      <c r="U7" s="19"/>
      <c r="V7" s="19">
        <v>6295379</v>
      </c>
      <c r="W7" s="19">
        <v>6899187</v>
      </c>
      <c r="X7" s="19">
        <v>8232381</v>
      </c>
      <c r="Y7" s="19">
        <v>8470518</v>
      </c>
      <c r="Z7" s="19">
        <v>8800956</v>
      </c>
      <c r="AA7" s="19">
        <v>455273</v>
      </c>
      <c r="AB7" s="19">
        <v>379754</v>
      </c>
      <c r="AC7" s="19">
        <v>442331</v>
      </c>
      <c r="AD7" s="19">
        <v>576132</v>
      </c>
      <c r="AE7" s="19">
        <v>664252</v>
      </c>
      <c r="AF7" s="19">
        <v>3313612</v>
      </c>
      <c r="AG7" s="19">
        <v>3159859</v>
      </c>
      <c r="AH7" s="19">
        <v>3735001</v>
      </c>
      <c r="AI7" s="19">
        <v>5076726</v>
      </c>
      <c r="AJ7" s="19">
        <v>5119184</v>
      </c>
      <c r="AK7" s="19">
        <v>482553</v>
      </c>
      <c r="AL7" s="19">
        <v>477892</v>
      </c>
      <c r="AM7" s="19">
        <v>432048</v>
      </c>
      <c r="AN7" s="19">
        <v>567197</v>
      </c>
      <c r="AO7" s="19">
        <v>418511</v>
      </c>
      <c r="AP7" s="19">
        <v>13000</v>
      </c>
      <c r="AQ7" s="19">
        <v>13303</v>
      </c>
      <c r="AR7" s="19">
        <v>14493</v>
      </c>
      <c r="AS7" s="19">
        <v>13473</v>
      </c>
      <c r="AT7" s="19">
        <v>13614</v>
      </c>
      <c r="AU7" s="18">
        <v>209197</v>
      </c>
      <c r="AV7" s="18">
        <v>283368</v>
      </c>
      <c r="AW7" s="18">
        <v>444163</v>
      </c>
      <c r="AX7" s="18">
        <v>493402</v>
      </c>
      <c r="AY7" s="18">
        <v>506493</v>
      </c>
      <c r="AZ7" s="18">
        <v>1424212</v>
      </c>
      <c r="BA7" s="18">
        <v>989695</v>
      </c>
      <c r="BB7" s="18">
        <v>784993</v>
      </c>
      <c r="BC7" s="18">
        <v>882515</v>
      </c>
      <c r="BD7" s="18">
        <v>840524</v>
      </c>
      <c r="BE7" s="18">
        <v>126542</v>
      </c>
      <c r="BF7" s="18">
        <v>346516</v>
      </c>
      <c r="BG7" s="18">
        <v>368275</v>
      </c>
      <c r="BH7" s="18">
        <v>152010</v>
      </c>
      <c r="BI7" s="18">
        <v>327471</v>
      </c>
      <c r="BJ7" s="18">
        <v>61679</v>
      </c>
      <c r="BK7" s="18">
        <v>56410</v>
      </c>
      <c r="BL7" s="18">
        <v>76397</v>
      </c>
      <c r="BM7" s="18">
        <v>104103</v>
      </c>
      <c r="BN7" s="18">
        <v>107937</v>
      </c>
      <c r="BO7" s="18">
        <v>13860</v>
      </c>
      <c r="BP7" s="18">
        <v>24132</v>
      </c>
      <c r="BQ7" s="18">
        <v>13912</v>
      </c>
      <c r="BR7" s="18">
        <v>27391</v>
      </c>
      <c r="BS7" s="18">
        <v>86200</v>
      </c>
      <c r="BT7" s="18">
        <v>135613</v>
      </c>
      <c r="BU7" s="18">
        <v>175453</v>
      </c>
      <c r="BV7" s="18">
        <v>146221</v>
      </c>
      <c r="BW7" s="18">
        <v>149604</v>
      </c>
      <c r="BX7" s="18">
        <v>149358</v>
      </c>
      <c r="BY7" s="18"/>
      <c r="BZ7" s="19">
        <f t="shared" si="2"/>
        <v>14233795</v>
      </c>
      <c r="CA7" s="19">
        <f t="shared" si="0"/>
        <v>14744679</v>
      </c>
      <c r="CB7" s="19">
        <f t="shared" si="1"/>
        <v>17260296</v>
      </c>
      <c r="CC7" s="19">
        <f t="shared" si="3"/>
        <v>18951176</v>
      </c>
      <c r="CD7" s="19">
        <f t="shared" si="4"/>
        <v>19531116</v>
      </c>
      <c r="CE7" s="28">
        <f t="shared" si="5"/>
        <v>23.996967443667767</v>
      </c>
      <c r="CF7" s="28">
        <f>CA7/CA$17*100</f>
        <v>23.358633340809735</v>
      </c>
      <c r="CG7" s="28">
        <f t="shared" si="6"/>
        <v>23.397804521066949</v>
      </c>
      <c r="CH7" s="28">
        <f t="shared" si="7"/>
        <v>24.221951640544923</v>
      </c>
      <c r="CI7" s="51">
        <f t="shared" si="8"/>
        <v>23.925886176497414</v>
      </c>
    </row>
    <row r="8" spans="1:87" s="26" customFormat="1">
      <c r="A8" s="48" t="s">
        <v>10</v>
      </c>
      <c r="B8" s="27"/>
      <c r="C8" s="19"/>
      <c r="D8" s="19"/>
      <c r="E8" s="19"/>
      <c r="F8" s="19"/>
      <c r="G8" s="19">
        <v>1705</v>
      </c>
      <c r="H8" s="19">
        <v>2469</v>
      </c>
      <c r="I8" s="19"/>
      <c r="J8" s="19">
        <v>3000</v>
      </c>
      <c r="K8" s="19"/>
      <c r="L8" s="19">
        <v>21614</v>
      </c>
      <c r="M8" s="19">
        <v>22875</v>
      </c>
      <c r="N8" s="19">
        <v>30703</v>
      </c>
      <c r="O8" s="19">
        <v>32429</v>
      </c>
      <c r="P8" s="19">
        <v>34248</v>
      </c>
      <c r="Q8" s="19"/>
      <c r="R8" s="23"/>
      <c r="S8" s="23"/>
      <c r="T8" s="23"/>
      <c r="U8" s="23"/>
      <c r="V8" s="23">
        <v>1573845</v>
      </c>
      <c r="W8" s="23">
        <v>1724797</v>
      </c>
      <c r="X8" s="23">
        <v>2058095</v>
      </c>
      <c r="Y8" s="23">
        <v>2117630</v>
      </c>
      <c r="Z8" s="23">
        <v>1884591</v>
      </c>
      <c r="AA8" s="23">
        <v>15</v>
      </c>
      <c r="AB8" s="23">
        <v>22</v>
      </c>
      <c r="AC8" s="23"/>
      <c r="AD8" s="23"/>
      <c r="AE8" s="23"/>
      <c r="AF8" s="23">
        <v>807798</v>
      </c>
      <c r="AG8" s="23">
        <v>838674</v>
      </c>
      <c r="AH8" s="23">
        <v>991325</v>
      </c>
      <c r="AI8" s="23">
        <v>1195778</v>
      </c>
      <c r="AJ8" s="23">
        <v>1220644</v>
      </c>
      <c r="AK8" s="23">
        <v>184898</v>
      </c>
      <c r="AL8" s="23">
        <v>172594</v>
      </c>
      <c r="AM8" s="23">
        <v>191859</v>
      </c>
      <c r="AN8" s="23">
        <v>215800</v>
      </c>
      <c r="AO8" s="23">
        <v>255734</v>
      </c>
      <c r="AP8" s="23">
        <v>6633</v>
      </c>
      <c r="AQ8" s="23">
        <v>7013</v>
      </c>
      <c r="AR8" s="23">
        <v>7601</v>
      </c>
      <c r="AS8" s="23">
        <v>9291</v>
      </c>
      <c r="AT8" s="23">
        <v>9539</v>
      </c>
      <c r="AU8" s="20">
        <v>17603</v>
      </c>
      <c r="AV8" s="20">
        <v>21183</v>
      </c>
      <c r="AW8" s="20">
        <v>12943</v>
      </c>
      <c r="AX8" s="20">
        <v>4639</v>
      </c>
      <c r="AY8" s="20">
        <v>4266</v>
      </c>
      <c r="AZ8" s="20">
        <v>84489</v>
      </c>
      <c r="BA8" s="20">
        <v>287725</v>
      </c>
      <c r="BB8" s="20">
        <v>670063</v>
      </c>
      <c r="BC8" s="20">
        <v>735388</v>
      </c>
      <c r="BD8" s="20">
        <v>798213</v>
      </c>
      <c r="BE8" s="20">
        <v>23526</v>
      </c>
      <c r="BF8" s="20">
        <v>31982</v>
      </c>
      <c r="BG8" s="20">
        <v>44342</v>
      </c>
      <c r="BH8" s="20">
        <v>51144</v>
      </c>
      <c r="BI8" s="20">
        <v>52274</v>
      </c>
      <c r="BJ8" s="20">
        <v>20164</v>
      </c>
      <c r="BK8" s="20">
        <v>27577</v>
      </c>
      <c r="BL8" s="20">
        <v>34523</v>
      </c>
      <c r="BM8" s="20">
        <v>37650</v>
      </c>
      <c r="BN8" s="20">
        <v>36681</v>
      </c>
      <c r="BO8" s="20">
        <v>4268</v>
      </c>
      <c r="BP8" s="20">
        <v>13314</v>
      </c>
      <c r="BQ8" s="20">
        <v>11094</v>
      </c>
      <c r="BR8" s="20">
        <v>9202</v>
      </c>
      <c r="BS8" s="20">
        <v>13717</v>
      </c>
      <c r="BT8" s="20">
        <v>6662</v>
      </c>
      <c r="BU8" s="20">
        <v>4035</v>
      </c>
      <c r="BV8" s="20">
        <v>14091</v>
      </c>
      <c r="BW8" s="20">
        <v>16694</v>
      </c>
      <c r="BX8" s="20">
        <v>16483</v>
      </c>
      <c r="BY8" s="20"/>
      <c r="BZ8" s="19">
        <f t="shared" si="2"/>
        <v>2753220</v>
      </c>
      <c r="CA8" s="19">
        <f t="shared" si="0"/>
        <v>3154260</v>
      </c>
      <c r="CB8" s="19">
        <f t="shared" si="1"/>
        <v>4066639</v>
      </c>
      <c r="CC8" s="19">
        <f t="shared" si="3"/>
        <v>4428645</v>
      </c>
      <c r="CD8" s="19">
        <f t="shared" si="4"/>
        <v>4326390</v>
      </c>
      <c r="CE8" s="28">
        <f t="shared" si="5"/>
        <v>4.6416946924734388</v>
      </c>
      <c r="CF8" s="28">
        <f>CA8/CA$17*100</f>
        <v>4.9970028375376989</v>
      </c>
      <c r="CG8" s="28">
        <f t="shared" si="6"/>
        <v>5.5126762820143513</v>
      </c>
      <c r="CH8" s="28">
        <f t="shared" si="7"/>
        <v>5.6603571737786131</v>
      </c>
      <c r="CI8" s="51">
        <f t="shared" si="8"/>
        <v>5.2998873538581535</v>
      </c>
    </row>
    <row r="9" spans="1:87" s="26" customFormat="1">
      <c r="A9" s="48" t="s">
        <v>11</v>
      </c>
      <c r="B9" s="27"/>
      <c r="C9" s="19"/>
      <c r="D9" s="19"/>
      <c r="E9" s="19"/>
      <c r="F9" s="19"/>
      <c r="G9" s="19"/>
      <c r="H9" s="23">
        <v>1962</v>
      </c>
      <c r="I9" s="19">
        <v>3263</v>
      </c>
      <c r="J9" s="19"/>
      <c r="K9" s="19"/>
      <c r="L9" s="19">
        <v>44924</v>
      </c>
      <c r="M9" s="23">
        <v>47619</v>
      </c>
      <c r="N9" s="19">
        <v>49283</v>
      </c>
      <c r="O9" s="19">
        <v>52210</v>
      </c>
      <c r="P9" s="19">
        <v>54978</v>
      </c>
      <c r="Q9" s="19"/>
      <c r="R9" s="23">
        <v>446</v>
      </c>
      <c r="S9" s="19">
        <v>468</v>
      </c>
      <c r="T9" s="19"/>
      <c r="U9" s="19"/>
      <c r="V9" s="23">
        <v>1049230</v>
      </c>
      <c r="W9" s="23">
        <v>1149864</v>
      </c>
      <c r="X9" s="19">
        <v>1372063</v>
      </c>
      <c r="Y9" s="19">
        <v>1411753</v>
      </c>
      <c r="Z9" s="19">
        <v>1558647</v>
      </c>
      <c r="AA9" s="23">
        <v>19</v>
      </c>
      <c r="AB9" s="23">
        <v>31</v>
      </c>
      <c r="AC9" s="19"/>
      <c r="AD9" s="19"/>
      <c r="AE9" s="19"/>
      <c r="AF9" s="23">
        <v>874779</v>
      </c>
      <c r="AG9" s="23">
        <v>871227</v>
      </c>
      <c r="AH9" s="19">
        <v>1029804</v>
      </c>
      <c r="AI9" s="19">
        <v>1169151</v>
      </c>
      <c r="AJ9" s="19">
        <v>1218495</v>
      </c>
      <c r="AK9" s="23">
        <v>12623</v>
      </c>
      <c r="AL9" s="23">
        <v>98479</v>
      </c>
      <c r="AM9" s="19">
        <v>77951</v>
      </c>
      <c r="AN9" s="19">
        <v>59017</v>
      </c>
      <c r="AO9" s="19">
        <v>175906</v>
      </c>
      <c r="AP9" s="23">
        <v>6633</v>
      </c>
      <c r="AQ9" s="23">
        <v>5892</v>
      </c>
      <c r="AR9" s="19">
        <v>6399</v>
      </c>
      <c r="AS9" s="19">
        <v>7334</v>
      </c>
      <c r="AT9" s="19">
        <v>10106</v>
      </c>
      <c r="AU9" s="20">
        <v>18516</v>
      </c>
      <c r="AV9" s="20">
        <v>25930</v>
      </c>
      <c r="AW9" s="18">
        <v>13780</v>
      </c>
      <c r="AX9" s="18">
        <v>9925</v>
      </c>
      <c r="AY9" s="18">
        <v>7361</v>
      </c>
      <c r="AZ9" s="20">
        <v>229213</v>
      </c>
      <c r="BA9" s="20">
        <v>270422</v>
      </c>
      <c r="BB9" s="18">
        <v>289513</v>
      </c>
      <c r="BC9" s="18">
        <v>406017</v>
      </c>
      <c r="BD9" s="18">
        <v>427129</v>
      </c>
      <c r="BE9" s="20">
        <v>18976</v>
      </c>
      <c r="BF9" s="20">
        <v>37200</v>
      </c>
      <c r="BG9" s="18">
        <v>45340</v>
      </c>
      <c r="BH9" s="18">
        <v>47192</v>
      </c>
      <c r="BI9" s="18">
        <v>56284</v>
      </c>
      <c r="BJ9" s="20">
        <v>463</v>
      </c>
      <c r="BK9" s="20">
        <v>29444</v>
      </c>
      <c r="BL9" s="18">
        <v>29105</v>
      </c>
      <c r="BM9" s="18">
        <v>29515</v>
      </c>
      <c r="BN9" s="18">
        <v>26163</v>
      </c>
      <c r="BO9" s="20">
        <v>4478</v>
      </c>
      <c r="BP9" s="20">
        <v>6718</v>
      </c>
      <c r="BQ9" s="18">
        <v>7694</v>
      </c>
      <c r="BR9" s="18">
        <v>8698</v>
      </c>
      <c r="BS9" s="18">
        <v>17465</v>
      </c>
      <c r="BT9" s="20">
        <v>7730</v>
      </c>
      <c r="BU9" s="20">
        <v>7046</v>
      </c>
      <c r="BV9" s="18">
        <v>15869</v>
      </c>
      <c r="BW9" s="18">
        <v>15164</v>
      </c>
      <c r="BX9" s="18">
        <v>15804</v>
      </c>
      <c r="BY9" s="18"/>
      <c r="BZ9" s="19">
        <f t="shared" si="2"/>
        <v>2267584</v>
      </c>
      <c r="CA9" s="19">
        <f t="shared" si="0"/>
        <v>2552280</v>
      </c>
      <c r="CB9" s="19">
        <f t="shared" si="1"/>
        <v>2940532</v>
      </c>
      <c r="CC9" s="19">
        <f t="shared" si="3"/>
        <v>3215976</v>
      </c>
      <c r="CD9" s="19">
        <f t="shared" si="4"/>
        <v>3568338</v>
      </c>
      <c r="CE9" s="28">
        <f t="shared" si="5"/>
        <v>3.8229537114860741</v>
      </c>
      <c r="CF9" s="28">
        <f>CA9/CA$17*100</f>
        <v>4.0433415134423658</v>
      </c>
      <c r="CG9" s="28">
        <f t="shared" si="6"/>
        <v>3.9861421220089177</v>
      </c>
      <c r="CH9" s="28">
        <f t="shared" si="7"/>
        <v>4.110415899739051</v>
      </c>
      <c r="CI9" s="51">
        <f t="shared" si="8"/>
        <v>4.3712632103188795</v>
      </c>
    </row>
    <row r="10" spans="1:87" s="26" customFormat="1">
      <c r="A10" s="48" t="s">
        <v>12</v>
      </c>
      <c r="B10" s="27"/>
      <c r="C10" s="19"/>
      <c r="D10" s="19"/>
      <c r="E10" s="19"/>
      <c r="F10" s="19"/>
      <c r="G10" s="19"/>
      <c r="H10" s="19">
        <v>63</v>
      </c>
      <c r="I10" s="19">
        <v>1596</v>
      </c>
      <c r="J10" s="19"/>
      <c r="K10" s="19"/>
      <c r="L10" s="19">
        <v>20183</v>
      </c>
      <c r="M10" s="19">
        <v>21393</v>
      </c>
      <c r="N10" s="19">
        <v>40451</v>
      </c>
      <c r="O10" s="19">
        <v>41796</v>
      </c>
      <c r="P10" s="19">
        <v>45116</v>
      </c>
      <c r="Q10" s="19"/>
      <c r="R10" s="23">
        <v>11396</v>
      </c>
      <c r="S10" s="19">
        <v>1466</v>
      </c>
      <c r="T10" s="19"/>
      <c r="U10" s="19"/>
      <c r="V10" s="23">
        <v>1049230</v>
      </c>
      <c r="W10" s="23">
        <v>1149864</v>
      </c>
      <c r="X10" s="19">
        <v>1372063</v>
      </c>
      <c r="Y10" s="19">
        <v>1411753</v>
      </c>
      <c r="Z10" s="19">
        <v>1450789</v>
      </c>
      <c r="AA10" s="23">
        <v>394</v>
      </c>
      <c r="AB10" s="23">
        <v>427</v>
      </c>
      <c r="AC10" s="19"/>
      <c r="AD10" s="19"/>
      <c r="AE10" s="19"/>
      <c r="AF10" s="23">
        <v>913056</v>
      </c>
      <c r="AG10" s="23">
        <v>987269</v>
      </c>
      <c r="AH10" s="19">
        <v>1166967</v>
      </c>
      <c r="AI10" s="19">
        <v>1238978</v>
      </c>
      <c r="AJ10" s="19">
        <v>1324107</v>
      </c>
      <c r="AK10" s="23">
        <v>351</v>
      </c>
      <c r="AL10" s="23">
        <v>57813</v>
      </c>
      <c r="AM10" s="19">
        <v>38989</v>
      </c>
      <c r="AN10" s="19">
        <v>118358</v>
      </c>
      <c r="AO10" s="19">
        <v>182941</v>
      </c>
      <c r="AP10" s="23">
        <v>6658</v>
      </c>
      <c r="AQ10" s="23">
        <v>6479</v>
      </c>
      <c r="AR10" s="19">
        <v>7029</v>
      </c>
      <c r="AS10" s="19">
        <v>9836</v>
      </c>
      <c r="AT10" s="19">
        <v>10106</v>
      </c>
      <c r="AU10" s="20">
        <v>29796</v>
      </c>
      <c r="AV10" s="20">
        <v>7804</v>
      </c>
      <c r="AW10" s="18">
        <v>951</v>
      </c>
      <c r="AX10" s="18">
        <v>11326</v>
      </c>
      <c r="AY10" s="18">
        <v>5810</v>
      </c>
      <c r="AZ10" s="20">
        <v>64048</v>
      </c>
      <c r="BA10" s="20">
        <v>124017</v>
      </c>
      <c r="BB10" s="18">
        <v>150954</v>
      </c>
      <c r="BC10" s="18">
        <v>175585</v>
      </c>
      <c r="BD10" s="18">
        <v>192552</v>
      </c>
      <c r="BE10" s="20">
        <v>18102</v>
      </c>
      <c r="BF10" s="20">
        <v>21952</v>
      </c>
      <c r="BG10" s="18">
        <v>31065</v>
      </c>
      <c r="BH10" s="18">
        <v>60289</v>
      </c>
      <c r="BI10" s="18">
        <v>58745</v>
      </c>
      <c r="BJ10" s="20">
        <v>127</v>
      </c>
      <c r="BK10" s="20">
        <v>11278</v>
      </c>
      <c r="BL10" s="18">
        <v>9089</v>
      </c>
      <c r="BM10" s="18">
        <v>16138</v>
      </c>
      <c r="BN10" s="18">
        <v>8629</v>
      </c>
      <c r="BO10" s="20">
        <v>4134</v>
      </c>
      <c r="BP10" s="20">
        <v>10977</v>
      </c>
      <c r="BQ10" s="18">
        <v>9313</v>
      </c>
      <c r="BR10" s="18">
        <v>8761</v>
      </c>
      <c r="BS10" s="18">
        <v>14527</v>
      </c>
      <c r="BT10" s="20">
        <v>5707</v>
      </c>
      <c r="BU10" s="20">
        <v>4353</v>
      </c>
      <c r="BV10" s="18">
        <v>12530</v>
      </c>
      <c r="BW10" s="18">
        <v>13143</v>
      </c>
      <c r="BX10" s="18">
        <v>13582</v>
      </c>
      <c r="BY10" s="18"/>
      <c r="BZ10" s="19">
        <f t="shared" si="2"/>
        <v>2111786</v>
      </c>
      <c r="CA10" s="19">
        <f t="shared" si="0"/>
        <v>2415085</v>
      </c>
      <c r="CB10" s="19">
        <f t="shared" si="1"/>
        <v>2842463</v>
      </c>
      <c r="CC10" s="19">
        <f t="shared" si="3"/>
        <v>3105963</v>
      </c>
      <c r="CD10" s="19">
        <f t="shared" si="4"/>
        <v>3306904</v>
      </c>
      <c r="CE10" s="28">
        <f t="shared" si="5"/>
        <v>3.5602915378501221</v>
      </c>
      <c r="CF10" s="28">
        <f t="shared" ref="CF10:CF16" si="9">CA10/CA$17*100</f>
        <v>3.825996144228673</v>
      </c>
      <c r="CG10" s="28">
        <f t="shared" si="6"/>
        <v>3.8532012215993006</v>
      </c>
      <c r="CH10" s="28">
        <f t="shared" si="7"/>
        <v>3.969805651286328</v>
      </c>
      <c r="CI10" s="51">
        <f t="shared" si="8"/>
        <v>4.0510029585920231</v>
      </c>
    </row>
    <row r="11" spans="1:87" s="26" customFormat="1">
      <c r="A11" s="48" t="s">
        <v>13</v>
      </c>
      <c r="B11" s="19">
        <v>4823</v>
      </c>
      <c r="C11" s="23"/>
      <c r="D11" s="23"/>
      <c r="E11" s="23"/>
      <c r="F11" s="23"/>
      <c r="G11" s="23">
        <v>6010</v>
      </c>
      <c r="H11" s="23">
        <v>2886</v>
      </c>
      <c r="I11" s="19">
        <v>2752</v>
      </c>
      <c r="J11" s="19">
        <v>3559</v>
      </c>
      <c r="K11" s="19"/>
      <c r="L11" s="19">
        <v>46087</v>
      </c>
      <c r="M11" s="23">
        <v>48413</v>
      </c>
      <c r="N11" s="19">
        <v>59745</v>
      </c>
      <c r="O11" s="19">
        <v>63673</v>
      </c>
      <c r="P11" s="19">
        <v>66945</v>
      </c>
      <c r="Q11" s="19"/>
      <c r="R11" s="23">
        <v>10200</v>
      </c>
      <c r="S11" s="19">
        <v>10710</v>
      </c>
      <c r="T11" s="19"/>
      <c r="U11" s="19"/>
      <c r="V11" s="23">
        <v>2360766</v>
      </c>
      <c r="W11" s="23">
        <v>2587196</v>
      </c>
      <c r="X11" s="19">
        <v>3087143</v>
      </c>
      <c r="Y11" s="19">
        <v>3176445</v>
      </c>
      <c r="Z11" s="19">
        <v>2564343</v>
      </c>
      <c r="AA11" s="23">
        <v>23</v>
      </c>
      <c r="AB11" s="23">
        <v>33</v>
      </c>
      <c r="AC11" s="19">
        <v>10000</v>
      </c>
      <c r="AD11" s="19">
        <v>20000</v>
      </c>
      <c r="AE11" s="19"/>
      <c r="AF11" s="23">
        <v>1172318</v>
      </c>
      <c r="AG11" s="23">
        <v>1201247</v>
      </c>
      <c r="AH11" s="19">
        <v>1419892</v>
      </c>
      <c r="AI11" s="19">
        <v>1596763</v>
      </c>
      <c r="AJ11" s="19">
        <v>1618141</v>
      </c>
      <c r="AK11" s="23">
        <v>148667</v>
      </c>
      <c r="AL11" s="23">
        <v>118568</v>
      </c>
      <c r="AM11" s="19">
        <v>65065</v>
      </c>
      <c r="AN11" s="19">
        <v>112910</v>
      </c>
      <c r="AO11" s="19">
        <v>219550</v>
      </c>
      <c r="AP11" s="23">
        <v>6508</v>
      </c>
      <c r="AQ11" s="23">
        <v>7442</v>
      </c>
      <c r="AR11" s="19">
        <v>8055</v>
      </c>
      <c r="AS11" s="19">
        <v>7277</v>
      </c>
      <c r="AT11" s="19">
        <v>7444</v>
      </c>
      <c r="AU11" s="20">
        <v>21401</v>
      </c>
      <c r="AV11" s="20">
        <v>22286</v>
      </c>
      <c r="AW11" s="18">
        <v>11592</v>
      </c>
      <c r="AX11" s="18">
        <v>6573</v>
      </c>
      <c r="AY11" s="18">
        <v>12260</v>
      </c>
      <c r="AZ11" s="20">
        <v>317922</v>
      </c>
      <c r="BA11" s="20">
        <v>441631</v>
      </c>
      <c r="BB11" s="18">
        <v>529732</v>
      </c>
      <c r="BC11" s="18">
        <v>598570</v>
      </c>
      <c r="BD11" s="18">
        <v>628226</v>
      </c>
      <c r="BE11" s="20">
        <v>25268</v>
      </c>
      <c r="BF11" s="20">
        <v>23696</v>
      </c>
      <c r="BG11" s="18">
        <v>33894</v>
      </c>
      <c r="BH11" s="18">
        <v>39604</v>
      </c>
      <c r="BI11" s="18">
        <v>40558</v>
      </c>
      <c r="BJ11" s="20">
        <v>32244</v>
      </c>
      <c r="BK11" s="20">
        <v>37733</v>
      </c>
      <c r="BL11" s="18">
        <v>37284</v>
      </c>
      <c r="BM11" s="18">
        <v>36083</v>
      </c>
      <c r="BN11" s="18">
        <v>40873</v>
      </c>
      <c r="BO11" s="20">
        <v>8957</v>
      </c>
      <c r="BP11" s="20">
        <v>11885</v>
      </c>
      <c r="BQ11" s="18">
        <v>12526</v>
      </c>
      <c r="BR11" s="18">
        <v>15098</v>
      </c>
      <c r="BS11" s="18">
        <v>18377</v>
      </c>
      <c r="BT11" s="20">
        <v>4852</v>
      </c>
      <c r="BU11" s="20">
        <v>5956</v>
      </c>
      <c r="BV11" s="18">
        <v>14963</v>
      </c>
      <c r="BW11" s="18">
        <v>18464</v>
      </c>
      <c r="BX11" s="18">
        <v>18955</v>
      </c>
      <c r="BY11" s="18"/>
      <c r="BZ11" s="19">
        <f t="shared" si="2"/>
        <v>4155846</v>
      </c>
      <c r="CA11" s="19">
        <f t="shared" si="0"/>
        <v>4519172</v>
      </c>
      <c r="CB11" s="19">
        <f t="shared" si="1"/>
        <v>5303353</v>
      </c>
      <c r="CC11" s="19">
        <f t="shared" si="3"/>
        <v>5695019</v>
      </c>
      <c r="CD11" s="19">
        <f t="shared" si="4"/>
        <v>5235672</v>
      </c>
      <c r="CE11" s="28">
        <f t="shared" si="5"/>
        <v>7.00640280142414</v>
      </c>
      <c r="CF11" s="28">
        <f t="shared" si="9"/>
        <v>7.1593068761994632</v>
      </c>
      <c r="CG11" s="28">
        <f t="shared" si="6"/>
        <v>7.1891476716398115</v>
      </c>
      <c r="CH11" s="28">
        <f t="shared" si="7"/>
        <v>7.2789400937432331</v>
      </c>
      <c r="CI11" s="51">
        <f t="shared" si="8"/>
        <v>6.4137703308645833</v>
      </c>
    </row>
    <row r="12" spans="1:87" s="26" customFormat="1">
      <c r="A12" s="48" t="s">
        <v>14</v>
      </c>
      <c r="B12" s="27"/>
      <c r="C12" s="19"/>
      <c r="D12" s="19"/>
      <c r="E12" s="19"/>
      <c r="F12" s="19"/>
      <c r="G12" s="19"/>
      <c r="H12" s="23">
        <v>3211</v>
      </c>
      <c r="I12" s="19">
        <v>5707</v>
      </c>
      <c r="J12" s="19">
        <v>3000</v>
      </c>
      <c r="K12" s="19"/>
      <c r="L12" s="19">
        <v>58711</v>
      </c>
      <c r="M12" s="23">
        <v>62227</v>
      </c>
      <c r="N12" s="19">
        <v>88526</v>
      </c>
      <c r="O12" s="19">
        <v>86667</v>
      </c>
      <c r="P12" s="19">
        <v>99243</v>
      </c>
      <c r="Q12" s="19"/>
      <c r="R12" s="23">
        <v>2380</v>
      </c>
      <c r="S12" s="19">
        <v>2499</v>
      </c>
      <c r="T12" s="19"/>
      <c r="U12" s="19"/>
      <c r="V12" s="23">
        <v>1836152</v>
      </c>
      <c r="W12" s="23">
        <v>2012263</v>
      </c>
      <c r="X12" s="19">
        <v>2401111</v>
      </c>
      <c r="Y12" s="19">
        <v>2470568</v>
      </c>
      <c r="Z12" s="19">
        <v>2324002</v>
      </c>
      <c r="AA12" s="23">
        <v>2</v>
      </c>
      <c r="AB12" s="23">
        <v>3</v>
      </c>
      <c r="AC12" s="19"/>
      <c r="AD12" s="19"/>
      <c r="AE12" s="19"/>
      <c r="AF12" s="23">
        <v>1019381</v>
      </c>
      <c r="AG12" s="23">
        <v>1015930</v>
      </c>
      <c r="AH12" s="19">
        <v>1200845</v>
      </c>
      <c r="AI12" s="19">
        <v>1351445</v>
      </c>
      <c r="AJ12" s="19">
        <v>1462441</v>
      </c>
      <c r="AK12" s="23">
        <v>257797</v>
      </c>
      <c r="AL12" s="23">
        <v>215815</v>
      </c>
      <c r="AM12" s="19">
        <v>135979</v>
      </c>
      <c r="AN12" s="19">
        <v>129055</v>
      </c>
      <c r="AO12" s="19">
        <v>131008</v>
      </c>
      <c r="AP12" s="23">
        <v>6508</v>
      </c>
      <c r="AQ12" s="23">
        <v>6321</v>
      </c>
      <c r="AR12" s="19">
        <v>6853</v>
      </c>
      <c r="AS12" s="19">
        <v>9324</v>
      </c>
      <c r="AT12" s="19">
        <v>9573</v>
      </c>
      <c r="AU12" s="20">
        <v>22993</v>
      </c>
      <c r="AV12" s="20">
        <v>53869</v>
      </c>
      <c r="AW12" s="18">
        <v>21036</v>
      </c>
      <c r="AX12" s="18">
        <v>14922</v>
      </c>
      <c r="AY12" s="18">
        <v>5010</v>
      </c>
      <c r="AZ12" s="20">
        <v>160547</v>
      </c>
      <c r="BA12" s="20">
        <v>230498</v>
      </c>
      <c r="BB12" s="18">
        <v>245542</v>
      </c>
      <c r="BC12" s="18">
        <v>291818</v>
      </c>
      <c r="BD12" s="18">
        <v>307700</v>
      </c>
      <c r="BE12" s="20">
        <v>16222</v>
      </c>
      <c r="BF12" s="20">
        <v>33019</v>
      </c>
      <c r="BG12" s="18">
        <v>42001</v>
      </c>
      <c r="BH12" s="18">
        <v>36976</v>
      </c>
      <c r="BI12" s="18">
        <v>36336</v>
      </c>
      <c r="BJ12" s="20">
        <v>190</v>
      </c>
      <c r="BK12" s="20">
        <v>40884</v>
      </c>
      <c r="BL12" s="18">
        <v>11431</v>
      </c>
      <c r="BM12" s="18">
        <v>10414</v>
      </c>
      <c r="BN12" s="18">
        <v>9690</v>
      </c>
      <c r="BO12" s="20">
        <v>18974</v>
      </c>
      <c r="BP12" s="20">
        <v>21922</v>
      </c>
      <c r="BQ12" s="18">
        <v>11812</v>
      </c>
      <c r="BR12" s="18">
        <v>13940</v>
      </c>
      <c r="BS12" s="18">
        <v>20511</v>
      </c>
      <c r="BT12" s="20">
        <v>7544</v>
      </c>
      <c r="BU12" s="20">
        <v>5069</v>
      </c>
      <c r="BV12" s="18">
        <v>15088</v>
      </c>
      <c r="BW12" s="18">
        <v>16028</v>
      </c>
      <c r="BX12" s="18">
        <v>16054</v>
      </c>
      <c r="BY12" s="18"/>
      <c r="BZ12" s="19">
        <f t="shared" si="2"/>
        <v>3405021</v>
      </c>
      <c r="CA12" s="19">
        <f t="shared" si="0"/>
        <v>3703411</v>
      </c>
      <c r="CB12" s="19">
        <f t="shared" si="1"/>
        <v>4188430</v>
      </c>
      <c r="CC12" s="19">
        <f t="shared" si="3"/>
        <v>4434157</v>
      </c>
      <c r="CD12" s="19">
        <f t="shared" si="4"/>
        <v>4421568</v>
      </c>
      <c r="CE12" s="28">
        <f t="shared" si="5"/>
        <v>5.7405757271342646</v>
      </c>
      <c r="CF12" s="28">
        <f t="shared" si="9"/>
        <v>5.8669720554324396</v>
      </c>
      <c r="CG12" s="28">
        <f t="shared" si="6"/>
        <v>5.6777743782709429</v>
      </c>
      <c r="CH12" s="28">
        <f t="shared" si="7"/>
        <v>5.6674021929079101</v>
      </c>
      <c r="CI12" s="51">
        <f t="shared" si="8"/>
        <v>5.4164817151074889</v>
      </c>
    </row>
    <row r="13" spans="1:87" s="26" customFormat="1">
      <c r="A13" s="48" t="s">
        <v>15</v>
      </c>
      <c r="B13" s="27"/>
      <c r="C13" s="19"/>
      <c r="D13" s="19"/>
      <c r="E13" s="19">
        <v>20000</v>
      </c>
      <c r="F13" s="19">
        <v>25000</v>
      </c>
      <c r="G13" s="19"/>
      <c r="H13" s="19"/>
      <c r="I13" s="19">
        <v>3366</v>
      </c>
      <c r="J13" s="19">
        <v>4002</v>
      </c>
      <c r="K13" s="19"/>
      <c r="L13" s="19">
        <v>133725</v>
      </c>
      <c r="M13" s="19">
        <v>141876</v>
      </c>
      <c r="N13" s="19">
        <v>145331</v>
      </c>
      <c r="O13" s="19">
        <v>152703</v>
      </c>
      <c r="P13" s="19">
        <v>161706</v>
      </c>
      <c r="Q13" s="19">
        <v>54516</v>
      </c>
      <c r="R13" s="19">
        <v>58867</v>
      </c>
      <c r="S13" s="19">
        <v>61623</v>
      </c>
      <c r="T13" s="19">
        <v>2844</v>
      </c>
      <c r="U13" s="19">
        <v>1235</v>
      </c>
      <c r="V13" s="19">
        <v>2098460</v>
      </c>
      <c r="W13" s="19">
        <v>2299729</v>
      </c>
      <c r="X13" s="19">
        <v>2744128</v>
      </c>
      <c r="Y13" s="19">
        <v>2823506</v>
      </c>
      <c r="Z13" s="19">
        <v>2571219</v>
      </c>
      <c r="AA13" s="19">
        <v>577</v>
      </c>
      <c r="AB13" s="19">
        <v>584</v>
      </c>
      <c r="AC13" s="19">
        <v>10500</v>
      </c>
      <c r="AD13" s="19">
        <v>7041</v>
      </c>
      <c r="AE13" s="19"/>
      <c r="AF13" s="19">
        <v>1607598</v>
      </c>
      <c r="AG13" s="19">
        <v>1808362</v>
      </c>
      <c r="AH13" s="19">
        <v>2137511</v>
      </c>
      <c r="AI13" s="19">
        <v>2327313</v>
      </c>
      <c r="AJ13" s="19">
        <v>2459740</v>
      </c>
      <c r="AK13" s="19">
        <v>87244</v>
      </c>
      <c r="AL13" s="19">
        <v>168437</v>
      </c>
      <c r="AM13" s="19">
        <v>91214</v>
      </c>
      <c r="AN13" s="19">
        <v>295063</v>
      </c>
      <c r="AO13" s="19">
        <v>295274</v>
      </c>
      <c r="AP13" s="19">
        <v>6508</v>
      </c>
      <c r="AQ13" s="19">
        <v>7442</v>
      </c>
      <c r="AR13" s="19">
        <v>8055</v>
      </c>
      <c r="AS13" s="19">
        <v>8223</v>
      </c>
      <c r="AT13" s="19">
        <v>8428</v>
      </c>
      <c r="AU13" s="18">
        <v>47400</v>
      </c>
      <c r="AV13" s="18">
        <v>14336</v>
      </c>
      <c r="AW13" s="18">
        <v>8947</v>
      </c>
      <c r="AX13" s="18">
        <v>8249</v>
      </c>
      <c r="AY13" s="18">
        <v>4966</v>
      </c>
      <c r="AZ13" s="18">
        <v>477991</v>
      </c>
      <c r="BA13" s="18">
        <v>587623</v>
      </c>
      <c r="BB13" s="18">
        <v>940757</v>
      </c>
      <c r="BC13" s="18">
        <v>1035955</v>
      </c>
      <c r="BD13" s="18">
        <v>1114893</v>
      </c>
      <c r="BE13" s="18">
        <v>23490</v>
      </c>
      <c r="BF13" s="18">
        <v>46466</v>
      </c>
      <c r="BG13" s="18">
        <v>40424</v>
      </c>
      <c r="BH13" s="18">
        <v>40736</v>
      </c>
      <c r="BI13" s="18">
        <v>39734</v>
      </c>
      <c r="BJ13" s="18">
        <v>5014</v>
      </c>
      <c r="BK13" s="18">
        <v>23866</v>
      </c>
      <c r="BL13" s="18">
        <v>19631</v>
      </c>
      <c r="BM13" s="18">
        <v>11283</v>
      </c>
      <c r="BN13" s="18">
        <v>64346</v>
      </c>
      <c r="BO13" s="18">
        <v>7053</v>
      </c>
      <c r="BP13" s="18">
        <v>20508</v>
      </c>
      <c r="BQ13" s="18">
        <v>37270</v>
      </c>
      <c r="BR13" s="18">
        <v>17220</v>
      </c>
      <c r="BS13" s="18">
        <v>29411</v>
      </c>
      <c r="BT13" s="18">
        <v>7244</v>
      </c>
      <c r="BU13" s="18">
        <v>6169</v>
      </c>
      <c r="BV13" s="18">
        <v>13927</v>
      </c>
      <c r="BW13" s="18">
        <v>12984</v>
      </c>
      <c r="BX13" s="18">
        <v>12758</v>
      </c>
      <c r="BY13" s="18"/>
      <c r="BZ13" s="19">
        <f t="shared" si="2"/>
        <v>4556820</v>
      </c>
      <c r="CA13" s="19">
        <f t="shared" si="0"/>
        <v>5184265</v>
      </c>
      <c r="CB13" s="19">
        <f t="shared" si="1"/>
        <v>6262684</v>
      </c>
      <c r="CC13" s="19">
        <f t="shared" si="3"/>
        <v>6767122</v>
      </c>
      <c r="CD13" s="19">
        <f t="shared" si="4"/>
        <v>6788710</v>
      </c>
      <c r="CE13" s="28">
        <f t="shared" si="5"/>
        <v>7.6824108529492063</v>
      </c>
      <c r="CF13" s="28">
        <f t="shared" si="9"/>
        <v>8.2129522980183562</v>
      </c>
      <c r="CG13" s="28">
        <f t="shared" si="6"/>
        <v>8.4896027280884212</v>
      </c>
      <c r="CH13" s="28">
        <f t="shared" si="7"/>
        <v>8.6492205987463606</v>
      </c>
      <c r="CI13" s="51">
        <f t="shared" si="8"/>
        <v>8.3162632767758762</v>
      </c>
    </row>
    <row r="14" spans="1:87" s="26" customFormat="1">
      <c r="A14" s="48" t="s">
        <v>16</v>
      </c>
      <c r="B14" s="27"/>
      <c r="C14" s="19"/>
      <c r="D14" s="19"/>
      <c r="E14" s="19"/>
      <c r="F14" s="19"/>
      <c r="G14" s="19"/>
      <c r="H14" s="23">
        <v>3000</v>
      </c>
      <c r="I14" s="19">
        <v>3716</v>
      </c>
      <c r="J14" s="19">
        <v>3000</v>
      </c>
      <c r="K14" s="19"/>
      <c r="L14" s="19">
        <v>28020</v>
      </c>
      <c r="M14" s="23">
        <v>29651</v>
      </c>
      <c r="N14" s="19">
        <v>30781</v>
      </c>
      <c r="O14" s="19">
        <v>32558</v>
      </c>
      <c r="P14" s="19">
        <v>42640</v>
      </c>
      <c r="Q14" s="19"/>
      <c r="R14" s="23">
        <v>702</v>
      </c>
      <c r="S14" s="19">
        <v>107</v>
      </c>
      <c r="T14" s="19">
        <v>2521</v>
      </c>
      <c r="U14" s="19">
        <v>1149</v>
      </c>
      <c r="V14" s="23">
        <v>1311537</v>
      </c>
      <c r="W14" s="23">
        <v>1437331</v>
      </c>
      <c r="X14" s="19">
        <v>1715080</v>
      </c>
      <c r="Y14" s="19">
        <v>1764691</v>
      </c>
      <c r="Z14" s="19">
        <v>1706053</v>
      </c>
      <c r="AA14" s="23">
        <v>31</v>
      </c>
      <c r="AB14" s="23">
        <v>45</v>
      </c>
      <c r="AC14" s="19"/>
      <c r="AD14" s="19"/>
      <c r="AE14" s="19"/>
      <c r="AF14" s="23">
        <v>870186</v>
      </c>
      <c r="AG14" s="23">
        <v>906449</v>
      </c>
      <c r="AH14" s="19">
        <v>1071436</v>
      </c>
      <c r="AI14" s="19">
        <v>1184621</v>
      </c>
      <c r="AJ14" s="19">
        <v>1266824</v>
      </c>
      <c r="AK14" s="23">
        <v>212329</v>
      </c>
      <c r="AL14" s="23">
        <v>193183</v>
      </c>
      <c r="AM14" s="19">
        <v>254731</v>
      </c>
      <c r="AN14" s="19">
        <v>336098</v>
      </c>
      <c r="AO14" s="19">
        <v>238232</v>
      </c>
      <c r="AP14" s="23">
        <v>6508</v>
      </c>
      <c r="AQ14" s="23">
        <v>6322</v>
      </c>
      <c r="AR14" s="19">
        <v>6853</v>
      </c>
      <c r="AS14" s="19">
        <v>7530</v>
      </c>
      <c r="AT14" s="19">
        <v>7707</v>
      </c>
      <c r="AU14" s="20">
        <v>57433</v>
      </c>
      <c r="AV14" s="20">
        <v>61104</v>
      </c>
      <c r="AW14" s="18">
        <v>16870</v>
      </c>
      <c r="AX14" s="18">
        <v>5423</v>
      </c>
      <c r="AY14" s="18">
        <v>4466</v>
      </c>
      <c r="AZ14" s="20">
        <v>275437</v>
      </c>
      <c r="BA14" s="20">
        <v>312511</v>
      </c>
      <c r="BB14" s="18">
        <v>327931</v>
      </c>
      <c r="BC14" s="18">
        <v>362151</v>
      </c>
      <c r="BD14" s="18">
        <v>399609</v>
      </c>
      <c r="BE14" s="20">
        <v>13766</v>
      </c>
      <c r="BF14" s="20">
        <v>24344</v>
      </c>
      <c r="BG14" s="18">
        <v>31428</v>
      </c>
      <c r="BH14" s="18">
        <v>24233</v>
      </c>
      <c r="BI14" s="18">
        <v>24247</v>
      </c>
      <c r="BJ14" s="20">
        <v>1521</v>
      </c>
      <c r="BK14" s="20">
        <v>24529</v>
      </c>
      <c r="BL14" s="18">
        <v>29491</v>
      </c>
      <c r="BM14" s="18">
        <v>24276</v>
      </c>
      <c r="BN14" s="18">
        <v>28755</v>
      </c>
      <c r="BO14" s="20">
        <v>6493</v>
      </c>
      <c r="BP14" s="20">
        <v>8365</v>
      </c>
      <c r="BQ14" s="18">
        <v>10389</v>
      </c>
      <c r="BR14" s="18">
        <v>28428</v>
      </c>
      <c r="BS14" s="18">
        <v>28317</v>
      </c>
      <c r="BT14" s="20">
        <v>4221</v>
      </c>
      <c r="BU14" s="20">
        <v>7743</v>
      </c>
      <c r="BV14" s="18">
        <v>13207</v>
      </c>
      <c r="BW14" s="18">
        <v>14519</v>
      </c>
      <c r="BX14" s="18">
        <v>14661</v>
      </c>
      <c r="BY14" s="18"/>
      <c r="BZ14" s="19">
        <f t="shared" si="2"/>
        <v>2787482</v>
      </c>
      <c r="CA14" s="19">
        <f t="shared" si="0"/>
        <v>3015279</v>
      </c>
      <c r="CB14" s="19">
        <f t="shared" si="1"/>
        <v>3512020</v>
      </c>
      <c r="CC14" s="19">
        <f t="shared" si="3"/>
        <v>3790049</v>
      </c>
      <c r="CD14" s="19">
        <f t="shared" si="4"/>
        <v>3762660</v>
      </c>
      <c r="CE14" s="28">
        <f t="shared" si="5"/>
        <v>4.699457509666952</v>
      </c>
      <c r="CF14" s="28">
        <f t="shared" si="9"/>
        <v>4.776828073452358</v>
      </c>
      <c r="CG14" s="28">
        <f t="shared" si="6"/>
        <v>4.7608428867081738</v>
      </c>
      <c r="CH14" s="28">
        <f t="shared" si="7"/>
        <v>4.8441523414323022</v>
      </c>
      <c r="CI14" s="51">
        <f t="shared" si="8"/>
        <v>4.6093103374563826</v>
      </c>
    </row>
    <row r="15" spans="1:87" s="26" customFormat="1">
      <c r="A15" s="48" t="s">
        <v>17</v>
      </c>
      <c r="B15" s="27"/>
      <c r="C15" s="19"/>
      <c r="D15" s="19"/>
      <c r="E15" s="19"/>
      <c r="F15" s="19"/>
      <c r="G15" s="19">
        <v>2919</v>
      </c>
      <c r="H15" s="19">
        <v>3070</v>
      </c>
      <c r="I15" s="19">
        <v>4513</v>
      </c>
      <c r="J15" s="19">
        <v>5469</v>
      </c>
      <c r="K15" s="19"/>
      <c r="L15" s="19">
        <v>50282</v>
      </c>
      <c r="M15" s="19">
        <v>53800</v>
      </c>
      <c r="N15" s="19">
        <v>39812</v>
      </c>
      <c r="O15" s="19">
        <v>41889</v>
      </c>
      <c r="P15" s="19">
        <v>43985</v>
      </c>
      <c r="Q15" s="19"/>
      <c r="R15" s="23">
        <v>446</v>
      </c>
      <c r="S15" s="19">
        <v>468</v>
      </c>
      <c r="T15" s="19"/>
      <c r="U15" s="19"/>
      <c r="V15" s="23">
        <v>1049230</v>
      </c>
      <c r="W15" s="23">
        <v>1149865</v>
      </c>
      <c r="X15" s="19">
        <v>1372064</v>
      </c>
      <c r="Y15" s="19">
        <v>1411752</v>
      </c>
      <c r="Z15" s="19">
        <v>1630731</v>
      </c>
      <c r="AA15" s="19"/>
      <c r="AB15" s="23">
        <v>2</v>
      </c>
      <c r="AC15" s="19"/>
      <c r="AD15" s="19">
        <v>10062</v>
      </c>
      <c r="AE15" s="19"/>
      <c r="AF15" s="23">
        <v>736866</v>
      </c>
      <c r="AG15" s="23">
        <v>797880</v>
      </c>
      <c r="AH15" s="19">
        <v>943106</v>
      </c>
      <c r="AI15" s="19">
        <v>1069684</v>
      </c>
      <c r="AJ15" s="19">
        <v>1092676</v>
      </c>
      <c r="AK15" s="23">
        <v>32471</v>
      </c>
      <c r="AL15" s="23">
        <v>97063</v>
      </c>
      <c r="AM15" s="19">
        <v>82318</v>
      </c>
      <c r="AN15" s="19">
        <v>97816</v>
      </c>
      <c r="AO15" s="19">
        <v>124798</v>
      </c>
      <c r="AP15" s="23">
        <v>6722</v>
      </c>
      <c r="AQ15" s="23">
        <v>6512</v>
      </c>
      <c r="AR15" s="19">
        <v>7068</v>
      </c>
      <c r="AS15" s="19">
        <v>6659</v>
      </c>
      <c r="AT15" s="19">
        <v>6802</v>
      </c>
      <c r="AU15" s="20">
        <v>65674</v>
      </c>
      <c r="AV15" s="20">
        <v>56016</v>
      </c>
      <c r="AW15" s="18">
        <v>47283</v>
      </c>
      <c r="AX15" s="18">
        <v>7177</v>
      </c>
      <c r="AY15" s="18">
        <v>10145</v>
      </c>
      <c r="AZ15" s="20">
        <v>319495</v>
      </c>
      <c r="BA15" s="20">
        <v>339303</v>
      </c>
      <c r="BB15" s="18">
        <v>298356</v>
      </c>
      <c r="BC15" s="18">
        <v>343339</v>
      </c>
      <c r="BD15" s="18">
        <v>378228</v>
      </c>
      <c r="BE15" s="20">
        <v>12561</v>
      </c>
      <c r="BF15" s="20">
        <v>11979</v>
      </c>
      <c r="BG15" s="18">
        <v>21594</v>
      </c>
      <c r="BH15" s="18">
        <v>60289</v>
      </c>
      <c r="BI15" s="18">
        <v>30706</v>
      </c>
      <c r="BJ15" s="20">
        <v>4191</v>
      </c>
      <c r="BK15" s="20">
        <v>9203</v>
      </c>
      <c r="BL15" s="18">
        <v>22337</v>
      </c>
      <c r="BM15" s="18">
        <v>23114</v>
      </c>
      <c r="BN15" s="18">
        <v>14717</v>
      </c>
      <c r="BO15" s="20">
        <v>5599</v>
      </c>
      <c r="BP15" s="20">
        <v>16612</v>
      </c>
      <c r="BQ15" s="18">
        <v>6621</v>
      </c>
      <c r="BR15" s="18">
        <v>7693</v>
      </c>
      <c r="BS15" s="18">
        <v>10524</v>
      </c>
      <c r="BT15" s="20">
        <v>7425</v>
      </c>
      <c r="BU15" s="20">
        <v>5436</v>
      </c>
      <c r="BV15" s="18">
        <v>15415</v>
      </c>
      <c r="BW15" s="18">
        <v>23826</v>
      </c>
      <c r="BX15" s="18">
        <v>13985</v>
      </c>
      <c r="BY15" s="18"/>
      <c r="BZ15" s="19">
        <f t="shared" si="2"/>
        <v>2293435</v>
      </c>
      <c r="CA15" s="19">
        <f t="shared" si="0"/>
        <v>2547187</v>
      </c>
      <c r="CB15" s="19">
        <f t="shared" si="1"/>
        <v>2860955</v>
      </c>
      <c r="CC15" s="19">
        <f t="shared" si="3"/>
        <v>3108769</v>
      </c>
      <c r="CD15" s="19">
        <f t="shared" si="4"/>
        <v>3357297</v>
      </c>
      <c r="CE15" s="28">
        <f t="shared" si="5"/>
        <v>3.8665362982372713</v>
      </c>
      <c r="CF15" s="28">
        <f t="shared" si="9"/>
        <v>4.0352731438559717</v>
      </c>
      <c r="CG15" s="28">
        <f t="shared" si="6"/>
        <v>3.8782687060273524</v>
      </c>
      <c r="CH15" s="28">
        <f t="shared" si="7"/>
        <v>3.973392067047723</v>
      </c>
      <c r="CI15" s="51">
        <f t="shared" si="8"/>
        <v>4.1127350778468692</v>
      </c>
    </row>
    <row r="16" spans="1:87" s="26" customFormat="1">
      <c r="A16" s="48" t="s">
        <v>20</v>
      </c>
      <c r="B16" s="27"/>
      <c r="C16" s="19"/>
      <c r="D16" s="19"/>
      <c r="E16" s="19"/>
      <c r="F16" s="19"/>
      <c r="G16" s="19"/>
      <c r="H16" s="23"/>
      <c r="I16" s="23"/>
      <c r="J16" s="23"/>
      <c r="K16" s="23">
        <v>32960</v>
      </c>
      <c r="L16" s="23"/>
      <c r="M16" s="19"/>
      <c r="N16" s="19"/>
      <c r="O16" s="19"/>
      <c r="P16" s="19"/>
      <c r="Q16" s="1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29"/>
      <c r="BB16" s="29"/>
      <c r="BC16" s="29"/>
      <c r="BD16" s="29"/>
      <c r="BE16" s="29"/>
      <c r="BF16" s="29"/>
      <c r="BG16" s="29"/>
      <c r="BH16" s="29"/>
      <c r="BI16" s="29"/>
      <c r="BJ16" s="29"/>
      <c r="BK16" s="29"/>
      <c r="BL16" s="29"/>
      <c r="BM16" s="29"/>
      <c r="BN16" s="29"/>
      <c r="BO16" s="20">
        <v>5599</v>
      </c>
      <c r="BP16" s="20"/>
      <c r="BQ16" s="18"/>
      <c r="BR16" s="18"/>
      <c r="BS16" s="18"/>
      <c r="BT16" s="18"/>
      <c r="BU16" s="29"/>
      <c r="BV16" s="29"/>
      <c r="BW16" s="29"/>
      <c r="BX16" s="29"/>
      <c r="BY16" s="29"/>
      <c r="BZ16" s="19">
        <f t="shared" si="2"/>
        <v>5599</v>
      </c>
      <c r="CA16" s="19">
        <f t="shared" si="0"/>
        <v>0</v>
      </c>
      <c r="CB16" s="19">
        <f t="shared" si="1"/>
        <v>0</v>
      </c>
      <c r="CC16" s="19">
        <f t="shared" si="3"/>
        <v>0</v>
      </c>
      <c r="CD16" s="19">
        <f t="shared" si="4"/>
        <v>32960</v>
      </c>
      <c r="CE16" s="28">
        <f t="shared" si="5"/>
        <v>9.4394376704944691E-3</v>
      </c>
      <c r="CF16" s="28">
        <f t="shared" si="9"/>
        <v>0</v>
      </c>
      <c r="CG16" s="28">
        <f t="shared" si="6"/>
        <v>0</v>
      </c>
      <c r="CH16" s="28">
        <f t="shared" si="7"/>
        <v>0</v>
      </c>
      <c r="CI16" s="51">
        <f t="shared" si="8"/>
        <v>4.0376454083696736E-2</v>
      </c>
    </row>
    <row r="17" spans="1:87" s="26" customFormat="1" ht="15.75" thickBot="1">
      <c r="A17" s="49" t="s">
        <v>18</v>
      </c>
      <c r="B17" s="21">
        <f>SUM(B5:B15)</f>
        <v>331285</v>
      </c>
      <c r="C17" s="21">
        <f>SUM(C5:C15)</f>
        <v>313550</v>
      </c>
      <c r="D17" s="21">
        <f t="shared" ref="D17:V17" si="10">SUM(D5:D16)</f>
        <v>538605</v>
      </c>
      <c r="E17" s="21">
        <f>SUM(E5:E16)</f>
        <v>687539</v>
      </c>
      <c r="F17" s="21">
        <f>SUM(F5:F16)</f>
        <v>620854</v>
      </c>
      <c r="G17" s="21">
        <f t="shared" si="10"/>
        <v>11576</v>
      </c>
      <c r="H17" s="21">
        <f t="shared" si="10"/>
        <v>19034</v>
      </c>
      <c r="I17" s="21">
        <f t="shared" si="10"/>
        <v>31579</v>
      </c>
      <c r="J17" s="21">
        <f>SUM(J5:J16)</f>
        <v>33975</v>
      </c>
      <c r="K17" s="21">
        <f>SUM(K5:K16)</f>
        <v>32960</v>
      </c>
      <c r="L17" s="21">
        <f t="shared" si="10"/>
        <v>1584908</v>
      </c>
      <c r="M17" s="21">
        <f t="shared" si="10"/>
        <v>1754723</v>
      </c>
      <c r="N17" s="21">
        <f t="shared" si="10"/>
        <v>2210953</v>
      </c>
      <c r="O17" s="21">
        <f>SUM(O5:O16)</f>
        <v>2384869</v>
      </c>
      <c r="P17" s="21">
        <f>SUM(P5:P16)</f>
        <v>2580798</v>
      </c>
      <c r="Q17" s="21">
        <f t="shared" si="10"/>
        <v>2192682</v>
      </c>
      <c r="R17" s="21">
        <f t="shared" si="10"/>
        <v>1387299</v>
      </c>
      <c r="S17" s="21">
        <f t="shared" si="10"/>
        <v>1203744</v>
      </c>
      <c r="T17" s="21">
        <f>SUM(T5:T16)</f>
        <v>5665</v>
      </c>
      <c r="U17" s="21">
        <f>SUM(U5:U16)</f>
        <v>2384</v>
      </c>
      <c r="V17" s="21">
        <f t="shared" si="10"/>
        <v>26230746</v>
      </c>
      <c r="W17" s="21">
        <f t="shared" ref="W17:BV17" si="11">SUM(W5:W16)</f>
        <v>28746616</v>
      </c>
      <c r="X17" s="21">
        <f t="shared" si="11"/>
        <v>34301590</v>
      </c>
      <c r="Y17" s="21">
        <f>SUM(Y5:Y16)</f>
        <v>35543709</v>
      </c>
      <c r="Z17" s="21">
        <f>SUM(Z5:Z16)</f>
        <v>37008579</v>
      </c>
      <c r="AA17" s="21">
        <f t="shared" si="11"/>
        <v>613902</v>
      </c>
      <c r="AB17" s="21">
        <f t="shared" si="11"/>
        <v>388936</v>
      </c>
      <c r="AC17" s="21">
        <f t="shared" si="11"/>
        <v>462831</v>
      </c>
      <c r="AD17" s="21">
        <f>SUM(AD5:AD16)</f>
        <v>613235</v>
      </c>
      <c r="AE17" s="21">
        <f>SUM(AE5:AE16)</f>
        <v>664252</v>
      </c>
      <c r="AF17" s="21">
        <f t="shared" si="11"/>
        <v>20058387</v>
      </c>
      <c r="AG17" s="21">
        <f t="shared" si="11"/>
        <v>20376672</v>
      </c>
      <c r="AH17" s="21">
        <f t="shared" si="11"/>
        <v>24085535</v>
      </c>
      <c r="AI17" s="21">
        <f>SUM(AI5:AI16)</f>
        <v>27036820</v>
      </c>
      <c r="AJ17" s="21">
        <f>SUM(AJ5:AJ16)</f>
        <v>28091949</v>
      </c>
      <c r="AK17" s="21">
        <f t="shared" si="11"/>
        <v>2253423</v>
      </c>
      <c r="AL17" s="21">
        <f t="shared" si="11"/>
        <v>2845034</v>
      </c>
      <c r="AM17" s="21">
        <f t="shared" si="11"/>
        <v>2801547</v>
      </c>
      <c r="AN17" s="21">
        <f>SUM(AN5:AN16)</f>
        <v>3077411</v>
      </c>
      <c r="AO17" s="21">
        <f>SUM(AO5:AO16)</f>
        <v>3238428</v>
      </c>
      <c r="AP17" s="21">
        <f t="shared" si="11"/>
        <v>79353</v>
      </c>
      <c r="AQ17" s="21">
        <f t="shared" si="11"/>
        <v>82349</v>
      </c>
      <c r="AR17" s="21">
        <f t="shared" si="11"/>
        <v>89307</v>
      </c>
      <c r="AS17" s="21">
        <f>SUM(AS5:AS16)</f>
        <v>99479</v>
      </c>
      <c r="AT17" s="21">
        <f>SUM(AT5:AT16)</f>
        <v>104449</v>
      </c>
      <c r="AU17" s="21">
        <f t="shared" si="11"/>
        <v>613907</v>
      </c>
      <c r="AV17" s="21">
        <f t="shared" si="11"/>
        <v>641075</v>
      </c>
      <c r="AW17" s="21">
        <f t="shared" si="11"/>
        <v>679268</v>
      </c>
      <c r="AX17" s="21">
        <f>SUM(AX5:AX16)</f>
        <v>576614</v>
      </c>
      <c r="AY17" s="21">
        <f>SUM(AY5:AY16)</f>
        <v>575263</v>
      </c>
      <c r="AZ17" s="21">
        <f t="shared" si="11"/>
        <v>4207422</v>
      </c>
      <c r="BA17" s="21">
        <f t="shared" si="11"/>
        <v>4698205</v>
      </c>
      <c r="BB17" s="21">
        <f t="shared" si="11"/>
        <v>5321917</v>
      </c>
      <c r="BC17" s="21">
        <f>SUM(BC5:BC16)</f>
        <v>6170884</v>
      </c>
      <c r="BD17" s="21">
        <f>SUM(BD5:BD16)</f>
        <v>6454361</v>
      </c>
      <c r="BE17" s="21">
        <f t="shared" si="11"/>
        <v>486432</v>
      </c>
      <c r="BF17" s="21">
        <f t="shared" si="11"/>
        <v>851628</v>
      </c>
      <c r="BG17" s="21">
        <f t="shared" si="11"/>
        <v>978577</v>
      </c>
      <c r="BH17" s="21">
        <f>SUM(BH5:BH16)</f>
        <v>765584</v>
      </c>
      <c r="BI17" s="21">
        <f>SUM(BI5:BI16)</f>
        <v>926149</v>
      </c>
      <c r="BJ17" s="21">
        <f t="shared" si="11"/>
        <v>321182</v>
      </c>
      <c r="BK17" s="21">
        <f t="shared" si="11"/>
        <v>589326</v>
      </c>
      <c r="BL17" s="21">
        <f t="shared" si="11"/>
        <v>578749</v>
      </c>
      <c r="BM17" s="21">
        <f>SUM(BM5:BM16)</f>
        <v>658936</v>
      </c>
      <c r="BN17" s="21">
        <f>SUM(BN5:BN16)</f>
        <v>557434</v>
      </c>
      <c r="BO17" s="21">
        <f t="shared" si="11"/>
        <v>128566</v>
      </c>
      <c r="BP17" s="21">
        <f t="shared" si="11"/>
        <v>194739</v>
      </c>
      <c r="BQ17" s="21">
        <f t="shared" si="11"/>
        <v>197590</v>
      </c>
      <c r="BR17" s="21">
        <f>SUM(BR5:BR16)</f>
        <v>284912</v>
      </c>
      <c r="BS17" s="21">
        <f>SUM(BS5:BS16)</f>
        <v>472684</v>
      </c>
      <c r="BT17" s="21">
        <f t="shared" si="11"/>
        <v>201203</v>
      </c>
      <c r="BU17" s="21">
        <f t="shared" si="11"/>
        <v>233852</v>
      </c>
      <c r="BV17" s="21">
        <f t="shared" si="11"/>
        <v>287078</v>
      </c>
      <c r="BW17" s="21">
        <f>SUM(BW5:BW16)</f>
        <v>300042</v>
      </c>
      <c r="BX17" s="21">
        <f>SUM(BX5:BX16)</f>
        <v>301191</v>
      </c>
      <c r="BY17" s="21"/>
      <c r="BZ17" s="21">
        <f>SUM(BZ5:BZ16)</f>
        <v>59314974</v>
      </c>
      <c r="CA17" s="21">
        <f>SUM(CA5:CA16)</f>
        <v>63123038</v>
      </c>
      <c r="CB17" s="21">
        <f t="shared" ref="CB17:CG17" si="12">SUM(CB5:CB16)</f>
        <v>73768870</v>
      </c>
      <c r="CC17" s="54">
        <f t="shared" si="3"/>
        <v>78239674</v>
      </c>
      <c r="CD17" s="54">
        <f t="shared" si="4"/>
        <v>81631735</v>
      </c>
      <c r="CE17" s="31">
        <f>SUM(CE5:CE16)</f>
        <v>100</v>
      </c>
      <c r="CF17" s="21">
        <f t="shared" si="12"/>
        <v>100</v>
      </c>
      <c r="CG17" s="21">
        <f t="shared" si="12"/>
        <v>100</v>
      </c>
      <c r="CH17" s="53">
        <f t="shared" si="7"/>
        <v>100</v>
      </c>
      <c r="CI17" s="52">
        <f t="shared" si="8"/>
        <v>100</v>
      </c>
    </row>
    <row r="18" spans="1:87" ht="15.75" thickTop="1">
      <c r="CA18" s="13"/>
    </row>
    <row r="19" spans="1:87">
      <c r="C19" s="17"/>
      <c r="D19" s="17"/>
      <c r="E19" s="17"/>
      <c r="F19" s="17"/>
      <c r="G19" s="17"/>
      <c r="BV19" s="13"/>
      <c r="BW19" s="13"/>
      <c r="BX19" s="13"/>
      <c r="BY19" s="13"/>
      <c r="CB19" s="13"/>
      <c r="CC19" s="13"/>
      <c r="CD19" s="13"/>
    </row>
    <row r="20" spans="1:87">
      <c r="C20" s="16"/>
      <c r="D20" s="16"/>
      <c r="E20" s="16"/>
      <c r="F20" s="16"/>
      <c r="G20" s="16"/>
    </row>
    <row r="21" spans="1:87">
      <c r="C21" s="14"/>
      <c r="D21" s="14"/>
      <c r="E21" s="14"/>
      <c r="F21" s="14"/>
      <c r="G21" s="14"/>
    </row>
    <row r="22" spans="1:87">
      <c r="C22" s="14"/>
      <c r="D22" s="14"/>
      <c r="E22" s="14"/>
      <c r="F22" s="14"/>
      <c r="G22" s="14"/>
    </row>
    <row r="23" spans="1:87">
      <c r="C23" s="14"/>
      <c r="D23" s="14"/>
      <c r="E23" s="14"/>
      <c r="F23" s="14"/>
      <c r="G23" s="14"/>
    </row>
    <row r="24" spans="1:87">
      <c r="C24" s="14"/>
      <c r="D24" s="14"/>
      <c r="E24" s="14"/>
      <c r="F24" s="14"/>
      <c r="G24" s="14"/>
    </row>
    <row r="25" spans="1:87">
      <c r="C25" s="14"/>
      <c r="D25" s="14"/>
      <c r="E25" s="14"/>
      <c r="F25" s="14"/>
      <c r="G25" s="14"/>
    </row>
    <row r="26" spans="1:87">
      <c r="C26" s="14"/>
      <c r="D26" s="14"/>
      <c r="E26" s="14"/>
      <c r="F26" s="14"/>
      <c r="G26" s="14"/>
    </row>
    <row r="27" spans="1:87">
      <c r="C27" s="14"/>
      <c r="D27" s="14"/>
      <c r="E27" s="14"/>
      <c r="F27" s="14"/>
      <c r="G27" s="14"/>
    </row>
    <row r="28" spans="1:87">
      <c r="C28" s="14"/>
      <c r="D28" s="14"/>
      <c r="E28" s="14"/>
      <c r="F28" s="14"/>
      <c r="G28" s="14"/>
    </row>
    <row r="29" spans="1:87">
      <c r="C29" s="14"/>
      <c r="D29" s="14"/>
      <c r="E29" s="14"/>
      <c r="F29" s="14"/>
      <c r="G29" s="14"/>
    </row>
    <row r="30" spans="1:87">
      <c r="C30" s="14"/>
      <c r="D30" s="14"/>
      <c r="E30" s="14"/>
      <c r="F30" s="14"/>
      <c r="G30" s="14"/>
    </row>
    <row r="31" spans="1:87">
      <c r="C31" s="14"/>
      <c r="D31" s="14"/>
      <c r="E31" s="14"/>
      <c r="F31" s="14"/>
      <c r="G31" s="14"/>
    </row>
    <row r="32" spans="1:87">
      <c r="C32" s="14"/>
      <c r="D32" s="14"/>
      <c r="E32" s="14"/>
      <c r="F32" s="14"/>
      <c r="G32" s="14"/>
    </row>
    <row r="33" spans="1:7">
      <c r="A33" s="1"/>
      <c r="B33" s="1"/>
      <c r="C33" s="15"/>
      <c r="D33" s="15"/>
      <c r="E33" s="15"/>
      <c r="F33" s="15"/>
      <c r="G33" s="15"/>
    </row>
  </sheetData>
  <mergeCells count="18">
    <mergeCell ref="AK2:AM2"/>
    <mergeCell ref="AP2:AR2"/>
    <mergeCell ref="AU2:AW2"/>
    <mergeCell ref="AZ2:BB2"/>
    <mergeCell ref="BE2:BG2"/>
    <mergeCell ref="BJ2:BL2"/>
    <mergeCell ref="A1:CG1"/>
    <mergeCell ref="A2:A3"/>
    <mergeCell ref="BO2:BQ2"/>
    <mergeCell ref="BT2:BV2"/>
    <mergeCell ref="BZ2:CB2"/>
    <mergeCell ref="CE2:CG2"/>
    <mergeCell ref="B2:D2"/>
    <mergeCell ref="L2:N2"/>
    <mergeCell ref="Q2:S2"/>
    <mergeCell ref="V2:X2"/>
    <mergeCell ref="AA2:AC2"/>
    <mergeCell ref="AF2:AH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H252"/>
  <sheetViews>
    <sheetView workbookViewId="0">
      <selection activeCell="M6" sqref="M6"/>
    </sheetView>
  </sheetViews>
  <sheetFormatPr defaultRowHeight="15"/>
  <cols>
    <col min="1" max="1" width="23.140625" customWidth="1"/>
    <col min="2" max="3" width="14.42578125" customWidth="1"/>
    <col min="4" max="4" width="13.7109375" customWidth="1"/>
    <col min="5" max="5" width="10.28515625" customWidth="1"/>
    <col min="6" max="6" width="10" customWidth="1"/>
  </cols>
  <sheetData>
    <row r="1" spans="1:8" ht="15.75" thickBot="1">
      <c r="A1" s="72" t="s">
        <v>0</v>
      </c>
      <c r="B1" s="73"/>
      <c r="C1" s="73"/>
      <c r="D1" s="73"/>
      <c r="E1" s="74"/>
      <c r="F1" s="8"/>
      <c r="G1" s="8"/>
      <c r="H1" s="8"/>
    </row>
    <row r="2" spans="1:8" ht="15.75" thickBot="1">
      <c r="A2" s="71" t="s">
        <v>1</v>
      </c>
      <c r="B2" s="71"/>
      <c r="C2" s="71"/>
      <c r="D2" s="71"/>
      <c r="E2" s="55"/>
      <c r="F2" s="56"/>
    </row>
    <row r="3" spans="1:8" ht="30">
      <c r="A3" s="1"/>
      <c r="B3" s="6" t="s">
        <v>2</v>
      </c>
      <c r="C3" s="6" t="s">
        <v>2</v>
      </c>
      <c r="D3" s="6" t="s">
        <v>3</v>
      </c>
      <c r="E3" s="6" t="s">
        <v>3</v>
      </c>
      <c r="F3" s="6" t="s">
        <v>43</v>
      </c>
    </row>
    <row r="4" spans="1:8">
      <c r="A4" s="1" t="s">
        <v>4</v>
      </c>
      <c r="B4" s="2" t="s">
        <v>5</v>
      </c>
      <c r="C4" s="2" t="s">
        <v>6</v>
      </c>
      <c r="D4" s="2" t="s">
        <v>40</v>
      </c>
      <c r="E4" s="2" t="s">
        <v>41</v>
      </c>
      <c r="F4" s="2" t="s">
        <v>42</v>
      </c>
    </row>
    <row r="5" spans="1:8">
      <c r="A5" t="s">
        <v>7</v>
      </c>
      <c r="B5" s="58">
        <v>21609</v>
      </c>
      <c r="C5" s="58">
        <v>25134</v>
      </c>
      <c r="D5" s="58">
        <v>25102</v>
      </c>
      <c r="E5" s="58">
        <v>44260</v>
      </c>
      <c r="F5" s="58">
        <v>54695</v>
      </c>
    </row>
    <row r="6" spans="1:8">
      <c r="A6" t="s">
        <v>8</v>
      </c>
      <c r="B6" s="59"/>
      <c r="C6" s="59"/>
      <c r="D6" s="58"/>
      <c r="E6" s="58"/>
      <c r="F6" s="58"/>
    </row>
    <row r="7" spans="1:8">
      <c r="A7" t="s">
        <v>9</v>
      </c>
      <c r="B7" s="58">
        <v>304853</v>
      </c>
      <c r="C7" s="58">
        <v>288416</v>
      </c>
      <c r="D7" s="58">
        <v>513503</v>
      </c>
      <c r="E7" s="58">
        <v>623279</v>
      </c>
      <c r="F7" s="58">
        <v>541159</v>
      </c>
    </row>
    <row r="8" spans="1:8">
      <c r="A8" t="s">
        <v>10</v>
      </c>
      <c r="B8" s="59"/>
      <c r="C8" s="59"/>
      <c r="D8" s="59"/>
      <c r="E8" s="59"/>
      <c r="F8" s="59"/>
    </row>
    <row r="9" spans="1:8">
      <c r="A9" t="s">
        <v>11</v>
      </c>
      <c r="B9" s="59"/>
      <c r="C9" s="59"/>
      <c r="D9" s="58"/>
      <c r="E9" s="58"/>
      <c r="F9" s="58"/>
    </row>
    <row r="10" spans="1:8">
      <c r="A10" t="s">
        <v>12</v>
      </c>
      <c r="B10" s="59"/>
      <c r="C10" s="59"/>
      <c r="D10" s="58"/>
      <c r="E10" s="58"/>
      <c r="F10" s="58"/>
    </row>
    <row r="11" spans="1:8">
      <c r="A11" t="s">
        <v>13</v>
      </c>
      <c r="B11" s="59">
        <v>4823</v>
      </c>
      <c r="C11" s="59"/>
      <c r="D11" s="58"/>
      <c r="E11" s="58"/>
      <c r="F11" s="58"/>
    </row>
    <row r="12" spans="1:8">
      <c r="A12" t="s">
        <v>14</v>
      </c>
      <c r="B12" s="59"/>
      <c r="C12" s="59"/>
      <c r="D12" s="58"/>
      <c r="E12" s="58"/>
      <c r="F12" s="58"/>
    </row>
    <row r="13" spans="1:8">
      <c r="A13" t="s">
        <v>15</v>
      </c>
      <c r="B13" s="58"/>
      <c r="C13" s="58"/>
      <c r="D13" s="58"/>
      <c r="E13" s="58">
        <v>20000</v>
      </c>
      <c r="F13" s="58">
        <v>25000</v>
      </c>
    </row>
    <row r="14" spans="1:8">
      <c r="A14" t="s">
        <v>16</v>
      </c>
      <c r="B14" s="59"/>
      <c r="C14" s="59"/>
      <c r="D14" s="58"/>
      <c r="E14" s="58"/>
      <c r="F14" s="58"/>
    </row>
    <row r="15" spans="1:8">
      <c r="A15" t="s">
        <v>17</v>
      </c>
      <c r="B15" s="59"/>
      <c r="C15" s="59"/>
      <c r="D15" s="58"/>
      <c r="E15" s="58"/>
      <c r="F15" s="58"/>
    </row>
    <row r="16" spans="1:8" ht="15.75" thickBot="1">
      <c r="A16" t="s">
        <v>18</v>
      </c>
      <c r="B16" s="60">
        <f>SUM(B4:B14)</f>
        <v>331285</v>
      </c>
      <c r="C16" s="60">
        <f>SUM(C4:C14)</f>
        <v>313550</v>
      </c>
      <c r="D16" s="60">
        <f t="shared" ref="D16" si="0">SUM(D4:D15)</f>
        <v>538605</v>
      </c>
      <c r="E16" s="60">
        <f>SUM(E4:E15)</f>
        <v>687539</v>
      </c>
      <c r="F16" s="61">
        <f>SUM(F4:F15)</f>
        <v>620854</v>
      </c>
    </row>
    <row r="17" spans="1:6" ht="15.75" thickTop="1"/>
    <row r="18" spans="1:6" ht="15.75" thickBot="1"/>
    <row r="19" spans="1:6" ht="15.75" thickBot="1">
      <c r="A19" s="71" t="s">
        <v>19</v>
      </c>
      <c r="B19" s="71"/>
      <c r="C19" s="71"/>
      <c r="D19" s="71"/>
      <c r="E19" s="55"/>
      <c r="F19" s="56"/>
    </row>
    <row r="20" spans="1:6" ht="30">
      <c r="A20" s="1"/>
      <c r="B20" s="6" t="s">
        <v>2</v>
      </c>
      <c r="C20" s="6" t="s">
        <v>2</v>
      </c>
      <c r="D20" s="6" t="s">
        <v>3</v>
      </c>
      <c r="E20" s="6" t="s">
        <v>3</v>
      </c>
      <c r="F20" s="6" t="s">
        <v>43</v>
      </c>
    </row>
    <row r="21" spans="1:6">
      <c r="A21" s="1" t="s">
        <v>4</v>
      </c>
      <c r="B21" s="2" t="s">
        <v>5</v>
      </c>
      <c r="C21" s="2" t="s">
        <v>6</v>
      </c>
      <c r="D21" s="2" t="s">
        <v>40</v>
      </c>
      <c r="E21" s="2" t="s">
        <v>41</v>
      </c>
      <c r="F21" s="2" t="s">
        <v>42</v>
      </c>
    </row>
    <row r="22" spans="1:6">
      <c r="A22" t="s">
        <v>7</v>
      </c>
      <c r="B22" s="58"/>
      <c r="C22" s="58"/>
      <c r="D22" s="58"/>
      <c r="E22" s="58">
        <v>3000</v>
      </c>
      <c r="F22" s="58"/>
    </row>
    <row r="23" spans="1:6">
      <c r="A23" t="s">
        <v>8</v>
      </c>
      <c r="B23" s="59"/>
      <c r="C23" s="59">
        <v>1373</v>
      </c>
      <c r="D23" s="58">
        <v>6044</v>
      </c>
      <c r="E23" s="58">
        <v>3000</v>
      </c>
      <c r="F23" s="58"/>
    </row>
    <row r="24" spans="1:6">
      <c r="A24" t="s">
        <v>9</v>
      </c>
      <c r="B24" s="58">
        <v>942</v>
      </c>
      <c r="C24" s="58">
        <v>1000</v>
      </c>
      <c r="D24" s="58">
        <v>622</v>
      </c>
      <c r="E24" s="58">
        <v>5945</v>
      </c>
      <c r="F24" s="58"/>
    </row>
    <row r="25" spans="1:6">
      <c r="A25" t="s">
        <v>10</v>
      </c>
      <c r="B25" s="59">
        <v>1705</v>
      </c>
      <c r="C25" s="59">
        <v>2469</v>
      </c>
      <c r="D25" s="59"/>
      <c r="E25" s="59">
        <v>3000</v>
      </c>
      <c r="F25" s="59"/>
    </row>
    <row r="26" spans="1:6">
      <c r="A26" t="s">
        <v>11</v>
      </c>
      <c r="B26" s="59"/>
      <c r="C26" s="59">
        <v>1962</v>
      </c>
      <c r="D26" s="58">
        <v>3263</v>
      </c>
      <c r="E26" s="58"/>
      <c r="F26" s="58"/>
    </row>
    <row r="27" spans="1:6">
      <c r="A27" t="s">
        <v>12</v>
      </c>
      <c r="B27" s="59"/>
      <c r="C27" s="59">
        <v>63</v>
      </c>
      <c r="D27" s="58">
        <v>1596</v>
      </c>
      <c r="E27" s="58"/>
      <c r="F27" s="58"/>
    </row>
    <row r="28" spans="1:6">
      <c r="A28" t="s">
        <v>13</v>
      </c>
      <c r="B28" s="59">
        <v>6010</v>
      </c>
      <c r="C28" s="59">
        <v>2886</v>
      </c>
      <c r="D28" s="58">
        <v>2752</v>
      </c>
      <c r="E28" s="58">
        <v>3559</v>
      </c>
      <c r="F28" s="58"/>
    </row>
    <row r="29" spans="1:6">
      <c r="A29" t="s">
        <v>14</v>
      </c>
      <c r="B29" s="59"/>
      <c r="C29" s="59">
        <v>3211</v>
      </c>
      <c r="D29" s="58">
        <v>5707</v>
      </c>
      <c r="E29" s="58">
        <v>3000</v>
      </c>
      <c r="F29" s="58"/>
    </row>
    <row r="30" spans="1:6">
      <c r="A30" t="s">
        <v>15</v>
      </c>
      <c r="B30" s="58"/>
      <c r="C30" s="58"/>
      <c r="D30" s="58">
        <v>3366</v>
      </c>
      <c r="E30" s="58">
        <v>4002</v>
      </c>
      <c r="F30" s="58"/>
    </row>
    <row r="31" spans="1:6">
      <c r="A31" t="s">
        <v>16</v>
      </c>
      <c r="B31" s="59"/>
      <c r="C31" s="59">
        <v>3000</v>
      </c>
      <c r="D31" s="58">
        <v>3716</v>
      </c>
      <c r="E31" s="58">
        <v>3000</v>
      </c>
      <c r="F31" s="58"/>
    </row>
    <row r="32" spans="1:6">
      <c r="A32" t="s">
        <v>17</v>
      </c>
      <c r="B32" s="59">
        <v>2919</v>
      </c>
      <c r="C32" s="59">
        <v>3070</v>
      </c>
      <c r="D32" s="58">
        <v>4513</v>
      </c>
      <c r="E32" s="58">
        <v>5469</v>
      </c>
      <c r="F32" s="58"/>
    </row>
    <row r="33" spans="1:6" ht="15.75" thickBot="1">
      <c r="A33" t="s">
        <v>20</v>
      </c>
      <c r="B33" s="60"/>
      <c r="C33" s="60"/>
      <c r="D33" s="60"/>
      <c r="E33" s="60"/>
      <c r="F33" s="61">
        <v>32960</v>
      </c>
    </row>
    <row r="34" spans="1:6" ht="15.75" thickTop="1">
      <c r="A34" s="1" t="s">
        <v>18</v>
      </c>
      <c r="B34" s="58">
        <f t="shared" ref="B34:D34" si="1">SUM(B22:B33)</f>
        <v>11576</v>
      </c>
      <c r="C34" s="58">
        <f t="shared" si="1"/>
        <v>19034</v>
      </c>
      <c r="D34" s="58">
        <f t="shared" si="1"/>
        <v>31579</v>
      </c>
      <c r="E34" s="58">
        <f>SUM(E22:E33)</f>
        <v>33975</v>
      </c>
      <c r="F34" s="58">
        <f>SUM(F22:F33)</f>
        <v>32960</v>
      </c>
    </row>
    <row r="35" spans="1:6" ht="15.75" thickBot="1"/>
    <row r="36" spans="1:6" ht="15.75" thickBot="1">
      <c r="A36" s="71" t="s">
        <v>21</v>
      </c>
      <c r="B36" s="71"/>
      <c r="C36" s="71"/>
      <c r="D36" s="71"/>
      <c r="E36" s="55"/>
      <c r="F36" s="56"/>
    </row>
    <row r="37" spans="1:6" ht="30">
      <c r="A37" s="1"/>
      <c r="B37" s="6" t="s">
        <v>2</v>
      </c>
      <c r="C37" s="6" t="s">
        <v>2</v>
      </c>
      <c r="D37" s="6" t="s">
        <v>3</v>
      </c>
      <c r="E37" s="6" t="s">
        <v>3</v>
      </c>
      <c r="F37" s="6" t="s">
        <v>43</v>
      </c>
    </row>
    <row r="38" spans="1:6">
      <c r="A38" s="1" t="s">
        <v>4</v>
      </c>
      <c r="B38" s="2" t="s">
        <v>5</v>
      </c>
      <c r="C38" s="2" t="s">
        <v>6</v>
      </c>
      <c r="D38" s="2" t="s">
        <v>40</v>
      </c>
      <c r="E38" s="2" t="s">
        <v>41</v>
      </c>
      <c r="F38" s="2" t="s">
        <v>42</v>
      </c>
    </row>
    <row r="39" spans="1:6">
      <c r="A39" t="s">
        <v>7</v>
      </c>
      <c r="B39" s="58">
        <v>26835</v>
      </c>
      <c r="C39" s="58">
        <v>28320</v>
      </c>
      <c r="D39" s="58">
        <v>30779</v>
      </c>
      <c r="E39" s="58">
        <v>32630</v>
      </c>
      <c r="F39" s="58">
        <v>34649</v>
      </c>
    </row>
    <row r="40" spans="1:6">
      <c r="A40" t="s">
        <v>8</v>
      </c>
      <c r="B40" s="59">
        <v>31400</v>
      </c>
      <c r="C40" s="59">
        <v>33271</v>
      </c>
      <c r="D40" s="58">
        <v>38229</v>
      </c>
      <c r="E40" s="58">
        <v>39433</v>
      </c>
      <c r="F40" s="58">
        <v>41831</v>
      </c>
    </row>
    <row r="41" spans="1:6">
      <c r="A41" t="s">
        <v>9</v>
      </c>
      <c r="B41" s="58">
        <v>1123127</v>
      </c>
      <c r="C41" s="58">
        <v>1265278</v>
      </c>
      <c r="D41" s="58">
        <v>1657313</v>
      </c>
      <c r="E41" s="58">
        <v>1808881</v>
      </c>
      <c r="F41" s="58">
        <v>1955457</v>
      </c>
    </row>
    <row r="42" spans="1:6">
      <c r="A42" t="s">
        <v>10</v>
      </c>
      <c r="B42" s="59">
        <v>21614</v>
      </c>
      <c r="C42" s="59">
        <v>22875</v>
      </c>
      <c r="D42" s="59">
        <v>30703</v>
      </c>
      <c r="E42" s="59">
        <v>32429</v>
      </c>
      <c r="F42" s="59">
        <v>34248</v>
      </c>
    </row>
    <row r="43" spans="1:6">
      <c r="A43" t="s">
        <v>11</v>
      </c>
      <c r="B43" s="59">
        <v>44924</v>
      </c>
      <c r="C43" s="59">
        <v>47619</v>
      </c>
      <c r="D43" s="58">
        <v>49283</v>
      </c>
      <c r="E43" s="58">
        <v>52210</v>
      </c>
      <c r="F43" s="58">
        <v>54978</v>
      </c>
    </row>
    <row r="44" spans="1:6">
      <c r="A44" t="s">
        <v>12</v>
      </c>
      <c r="B44" s="59">
        <v>20183</v>
      </c>
      <c r="C44" s="59">
        <v>21393</v>
      </c>
      <c r="D44" s="58">
        <v>40451</v>
      </c>
      <c r="E44" s="58">
        <v>41796</v>
      </c>
      <c r="F44" s="58">
        <v>45116</v>
      </c>
    </row>
    <row r="45" spans="1:6">
      <c r="A45" t="s">
        <v>13</v>
      </c>
      <c r="B45" s="59">
        <v>46087</v>
      </c>
      <c r="C45" s="59">
        <v>48413</v>
      </c>
      <c r="D45" s="58">
        <v>59745</v>
      </c>
      <c r="E45" s="58">
        <v>63673</v>
      </c>
      <c r="F45" s="58">
        <v>66945</v>
      </c>
    </row>
    <row r="46" spans="1:6">
      <c r="A46" t="s">
        <v>14</v>
      </c>
      <c r="B46" s="59">
        <v>58711</v>
      </c>
      <c r="C46" s="59">
        <v>62227</v>
      </c>
      <c r="D46" s="58">
        <v>88526</v>
      </c>
      <c r="E46" s="58">
        <v>86667</v>
      </c>
      <c r="F46" s="58">
        <v>99243</v>
      </c>
    </row>
    <row r="47" spans="1:6">
      <c r="A47" t="s">
        <v>15</v>
      </c>
      <c r="B47" s="58">
        <v>133725</v>
      </c>
      <c r="C47" s="58">
        <v>141876</v>
      </c>
      <c r="D47" s="58">
        <v>145331</v>
      </c>
      <c r="E47" s="58">
        <v>152703</v>
      </c>
      <c r="F47" s="58">
        <v>161706</v>
      </c>
    </row>
    <row r="48" spans="1:6">
      <c r="A48" t="s">
        <v>16</v>
      </c>
      <c r="B48" s="59">
        <v>28020</v>
      </c>
      <c r="C48" s="59">
        <v>29651</v>
      </c>
      <c r="D48" s="58">
        <v>30781</v>
      </c>
      <c r="E48" s="58">
        <v>32558</v>
      </c>
      <c r="F48" s="58">
        <v>42640</v>
      </c>
    </row>
    <row r="49" spans="1:6">
      <c r="A49" t="s">
        <v>17</v>
      </c>
      <c r="B49" s="59">
        <v>50282</v>
      </c>
      <c r="C49" s="59">
        <v>53800</v>
      </c>
      <c r="D49" s="58">
        <v>39812</v>
      </c>
      <c r="E49" s="58">
        <v>41889</v>
      </c>
      <c r="F49" s="58">
        <v>43985</v>
      </c>
    </row>
    <row r="50" spans="1:6" ht="15.75" thickBot="1">
      <c r="A50" s="1" t="s">
        <v>18</v>
      </c>
      <c r="B50" s="60">
        <f t="shared" ref="B50:D50" si="2">SUM(B38:B49)</f>
        <v>1584908</v>
      </c>
      <c r="C50" s="60">
        <f t="shared" si="2"/>
        <v>1754723</v>
      </c>
      <c r="D50" s="60">
        <f t="shared" si="2"/>
        <v>2210953</v>
      </c>
      <c r="E50" s="60">
        <f>SUM(E38:E49)</f>
        <v>2384869</v>
      </c>
      <c r="F50" s="61">
        <f>SUM(F38:F49)</f>
        <v>2580798</v>
      </c>
    </row>
    <row r="51" spans="1:6" ht="15.75" thickTop="1"/>
    <row r="52" spans="1:6" ht="15.75" thickBot="1"/>
    <row r="53" spans="1:6" ht="15.75" thickBot="1">
      <c r="A53" s="71" t="s">
        <v>22</v>
      </c>
      <c r="B53" s="71"/>
      <c r="C53" s="71"/>
      <c r="D53" s="71"/>
      <c r="E53" s="55"/>
      <c r="F53" s="56"/>
    </row>
    <row r="54" spans="1:6" ht="30">
      <c r="A54" s="1"/>
      <c r="B54" s="6" t="s">
        <v>2</v>
      </c>
      <c r="C54" s="6" t="s">
        <v>2</v>
      </c>
      <c r="D54" s="6" t="s">
        <v>3</v>
      </c>
      <c r="E54" s="6" t="s">
        <v>3</v>
      </c>
      <c r="F54" s="6" t="s">
        <v>43</v>
      </c>
    </row>
    <row r="55" spans="1:6">
      <c r="A55" s="1" t="s">
        <v>4</v>
      </c>
      <c r="B55" s="2" t="s">
        <v>5</v>
      </c>
      <c r="C55" s="2" t="s">
        <v>6</v>
      </c>
      <c r="D55" s="2" t="s">
        <v>40</v>
      </c>
      <c r="E55" s="2" t="s">
        <v>41</v>
      </c>
      <c r="F55" s="2" t="s">
        <v>42</v>
      </c>
    </row>
    <row r="56" spans="1:6">
      <c r="A56" t="s">
        <v>7</v>
      </c>
      <c r="B56" s="58">
        <v>1864213</v>
      </c>
      <c r="C56" s="58">
        <v>918000</v>
      </c>
      <c r="D56" s="58">
        <v>727292</v>
      </c>
      <c r="E56" s="58"/>
      <c r="F56" s="58"/>
    </row>
    <row r="57" spans="1:6">
      <c r="A57" t="s">
        <v>8</v>
      </c>
      <c r="B57" s="59"/>
      <c r="C57" s="59">
        <v>446</v>
      </c>
      <c r="D57" s="58">
        <v>468</v>
      </c>
      <c r="E57" s="58">
        <v>300</v>
      </c>
      <c r="F57" s="58"/>
    </row>
    <row r="58" spans="1:6">
      <c r="A58" t="s">
        <v>9</v>
      </c>
      <c r="B58" s="58">
        <v>273953</v>
      </c>
      <c r="C58" s="58">
        <v>384416</v>
      </c>
      <c r="D58" s="58">
        <v>398643</v>
      </c>
      <c r="E58" s="58"/>
      <c r="F58" s="58"/>
    </row>
    <row r="59" spans="1:6">
      <c r="A59" t="s">
        <v>10</v>
      </c>
      <c r="B59" s="59"/>
      <c r="C59" s="59"/>
      <c r="D59" s="59"/>
      <c r="E59" s="59"/>
      <c r="F59" s="59"/>
    </row>
    <row r="60" spans="1:6">
      <c r="A60" t="s">
        <v>11</v>
      </c>
      <c r="B60" s="59"/>
      <c r="C60" s="59">
        <v>446</v>
      </c>
      <c r="D60" s="58">
        <v>468</v>
      </c>
      <c r="E60" s="58"/>
      <c r="F60" s="58"/>
    </row>
    <row r="61" spans="1:6">
      <c r="A61" t="s">
        <v>12</v>
      </c>
      <c r="B61" s="59"/>
      <c r="C61" s="59">
        <v>11396</v>
      </c>
      <c r="D61" s="58">
        <v>1466</v>
      </c>
      <c r="E61" s="58"/>
      <c r="F61" s="58"/>
    </row>
    <row r="62" spans="1:6">
      <c r="A62" t="s">
        <v>13</v>
      </c>
      <c r="B62" s="59"/>
      <c r="C62" s="59">
        <v>10200</v>
      </c>
      <c r="D62" s="58">
        <v>10710</v>
      </c>
      <c r="E62" s="58"/>
      <c r="F62" s="58"/>
    </row>
    <row r="63" spans="1:6">
      <c r="A63" t="s">
        <v>14</v>
      </c>
      <c r="B63" s="59"/>
      <c r="C63" s="59">
        <v>2380</v>
      </c>
      <c r="D63" s="58">
        <v>2499</v>
      </c>
      <c r="E63" s="58"/>
      <c r="F63" s="58"/>
    </row>
    <row r="64" spans="1:6">
      <c r="A64" t="s">
        <v>15</v>
      </c>
      <c r="B64" s="58">
        <v>54516</v>
      </c>
      <c r="C64" s="58">
        <v>58867</v>
      </c>
      <c r="D64" s="58">
        <v>61623</v>
      </c>
      <c r="E64" s="58">
        <v>2844</v>
      </c>
      <c r="F64" s="58">
        <v>1235</v>
      </c>
    </row>
    <row r="65" spans="1:6">
      <c r="A65" t="s">
        <v>16</v>
      </c>
      <c r="B65" s="59"/>
      <c r="C65" s="59">
        <v>702</v>
      </c>
      <c r="D65" s="58">
        <v>107</v>
      </c>
      <c r="E65" s="58">
        <v>2521</v>
      </c>
      <c r="F65" s="58">
        <v>1149</v>
      </c>
    </row>
    <row r="66" spans="1:6">
      <c r="A66" t="s">
        <v>17</v>
      </c>
      <c r="B66" s="59"/>
      <c r="C66" s="59">
        <v>446</v>
      </c>
      <c r="D66" s="58">
        <v>468</v>
      </c>
      <c r="E66" s="58"/>
      <c r="F66" s="58"/>
    </row>
    <row r="67" spans="1:6" ht="15.75" thickBot="1">
      <c r="A67" s="1" t="s">
        <v>18</v>
      </c>
      <c r="B67" s="60">
        <f t="shared" ref="B67:D67" si="3">SUM(B55:B66)</f>
        <v>2192682</v>
      </c>
      <c r="C67" s="60">
        <f t="shared" si="3"/>
        <v>1387299</v>
      </c>
      <c r="D67" s="60">
        <f t="shared" si="3"/>
        <v>1203744</v>
      </c>
      <c r="E67" s="60">
        <f>SUM(E55:E66)</f>
        <v>5665</v>
      </c>
      <c r="F67" s="61">
        <f>SUM(F55:F66)</f>
        <v>2384</v>
      </c>
    </row>
    <row r="68" spans="1:6" ht="16.5" thickTop="1" thickBot="1"/>
    <row r="69" spans="1:6" ht="15.75" thickBot="1">
      <c r="A69" s="71" t="s">
        <v>23</v>
      </c>
      <c r="B69" s="71"/>
      <c r="C69" s="71"/>
      <c r="D69" s="71"/>
      <c r="E69" s="55"/>
      <c r="F69" s="56"/>
    </row>
    <row r="70" spans="1:6" ht="30">
      <c r="A70" s="1"/>
      <c r="B70" s="6" t="s">
        <v>2</v>
      </c>
      <c r="C70" s="6" t="s">
        <v>2</v>
      </c>
      <c r="D70" s="6" t="s">
        <v>3</v>
      </c>
      <c r="E70" s="6" t="s">
        <v>3</v>
      </c>
      <c r="F70" s="6" t="s">
        <v>43</v>
      </c>
    </row>
    <row r="71" spans="1:6">
      <c r="A71" s="1" t="s">
        <v>4</v>
      </c>
      <c r="B71" s="2" t="s">
        <v>5</v>
      </c>
      <c r="C71" s="2" t="s">
        <v>6</v>
      </c>
      <c r="D71" s="2" t="s">
        <v>40</v>
      </c>
      <c r="E71" s="2" t="s">
        <v>41</v>
      </c>
      <c r="F71" s="2" t="s">
        <v>42</v>
      </c>
    </row>
    <row r="72" spans="1:6">
      <c r="A72" t="s">
        <v>7</v>
      </c>
      <c r="B72" s="58">
        <v>5770765</v>
      </c>
      <c r="C72" s="58">
        <v>6324257</v>
      </c>
      <c r="D72" s="58">
        <v>7546351</v>
      </c>
      <c r="E72" s="58">
        <v>8014525</v>
      </c>
      <c r="F72" s="58">
        <v>10163938</v>
      </c>
    </row>
    <row r="73" spans="1:6">
      <c r="A73" t="s">
        <v>8</v>
      </c>
      <c r="B73" s="59">
        <v>1836152</v>
      </c>
      <c r="C73" s="59">
        <v>2012263</v>
      </c>
      <c r="D73" s="58">
        <v>2401111</v>
      </c>
      <c r="E73" s="58">
        <v>2470568</v>
      </c>
      <c r="F73" s="58">
        <v>2353310</v>
      </c>
    </row>
    <row r="74" spans="1:6">
      <c r="A74" t="s">
        <v>9</v>
      </c>
      <c r="B74" s="58">
        <v>6295379</v>
      </c>
      <c r="C74" s="58">
        <v>6899187</v>
      </c>
      <c r="D74" s="58">
        <v>8232381</v>
      </c>
      <c r="E74" s="58">
        <v>8470518</v>
      </c>
      <c r="F74" s="58">
        <v>8800956</v>
      </c>
    </row>
    <row r="75" spans="1:6">
      <c r="A75" t="s">
        <v>10</v>
      </c>
      <c r="B75" s="59">
        <v>1573845</v>
      </c>
      <c r="C75" s="59">
        <v>1724797</v>
      </c>
      <c r="D75" s="59">
        <v>2058095</v>
      </c>
      <c r="E75" s="59">
        <v>2117630</v>
      </c>
      <c r="F75" s="59">
        <v>1884591</v>
      </c>
    </row>
    <row r="76" spans="1:6">
      <c r="A76" t="s">
        <v>11</v>
      </c>
      <c r="B76" s="59">
        <v>1049230</v>
      </c>
      <c r="C76" s="59">
        <v>1149864</v>
      </c>
      <c r="D76" s="58">
        <v>1372063</v>
      </c>
      <c r="E76" s="58">
        <v>1411753</v>
      </c>
      <c r="F76" s="58">
        <v>1558647</v>
      </c>
    </row>
    <row r="77" spans="1:6">
      <c r="A77" t="s">
        <v>12</v>
      </c>
      <c r="B77" s="59">
        <v>1049230</v>
      </c>
      <c r="C77" s="59">
        <v>1149864</v>
      </c>
      <c r="D77" s="58">
        <v>1372063</v>
      </c>
      <c r="E77" s="58">
        <v>1411753</v>
      </c>
      <c r="F77" s="58">
        <v>1450789</v>
      </c>
    </row>
    <row r="78" spans="1:6">
      <c r="A78" t="s">
        <v>13</v>
      </c>
      <c r="B78" s="59">
        <v>2360766</v>
      </c>
      <c r="C78" s="59">
        <v>2587196</v>
      </c>
      <c r="D78" s="58">
        <v>3087143</v>
      </c>
      <c r="E78" s="58">
        <v>3176445</v>
      </c>
      <c r="F78" s="58">
        <v>2564343</v>
      </c>
    </row>
    <row r="79" spans="1:6">
      <c r="A79" t="s">
        <v>14</v>
      </c>
      <c r="B79" s="59">
        <v>1836152</v>
      </c>
      <c r="C79" s="59">
        <v>2012263</v>
      </c>
      <c r="D79" s="58">
        <v>2401111</v>
      </c>
      <c r="E79" s="58">
        <v>2470568</v>
      </c>
      <c r="F79" s="58">
        <v>2324002</v>
      </c>
    </row>
    <row r="80" spans="1:6">
      <c r="A80" t="s">
        <v>15</v>
      </c>
      <c r="B80" s="58">
        <v>2098460</v>
      </c>
      <c r="C80" s="58">
        <v>2299729</v>
      </c>
      <c r="D80" s="58">
        <v>2744128</v>
      </c>
      <c r="E80" s="58">
        <v>2823506</v>
      </c>
      <c r="F80" s="58">
        <v>2571219</v>
      </c>
    </row>
    <row r="81" spans="1:6">
      <c r="A81" t="s">
        <v>16</v>
      </c>
      <c r="B81" s="59">
        <v>1311537</v>
      </c>
      <c r="C81" s="59">
        <v>1437331</v>
      </c>
      <c r="D81" s="58">
        <v>1715080</v>
      </c>
      <c r="E81" s="58">
        <v>1764691</v>
      </c>
      <c r="F81" s="58">
        <v>1706053</v>
      </c>
    </row>
    <row r="82" spans="1:6">
      <c r="A82" t="s">
        <v>17</v>
      </c>
      <c r="B82" s="59">
        <v>1049230</v>
      </c>
      <c r="C82" s="59">
        <v>1149865</v>
      </c>
      <c r="D82" s="58">
        <v>1372064</v>
      </c>
      <c r="E82" s="58">
        <v>1411752</v>
      </c>
      <c r="F82" s="58">
        <v>1630731</v>
      </c>
    </row>
    <row r="83" spans="1:6" ht="15.75" thickBot="1">
      <c r="A83" s="1" t="s">
        <v>18</v>
      </c>
      <c r="B83" s="60">
        <f t="shared" ref="B83:D83" si="4">SUM(B71:B82)</f>
        <v>26230746</v>
      </c>
      <c r="C83" s="60">
        <f t="shared" si="4"/>
        <v>28746616</v>
      </c>
      <c r="D83" s="60">
        <f t="shared" si="4"/>
        <v>34301590</v>
      </c>
      <c r="E83" s="60">
        <f>SUM(E71:E82)</f>
        <v>35543709</v>
      </c>
      <c r="F83" s="61">
        <f>SUM(F71:F82)</f>
        <v>37008579</v>
      </c>
    </row>
    <row r="84" spans="1:6" ht="15.75" thickTop="1"/>
    <row r="85" spans="1:6" ht="15.75" thickBot="1"/>
    <row r="86" spans="1:6" ht="15.75" thickBot="1">
      <c r="A86" s="71" t="s">
        <v>24</v>
      </c>
      <c r="B86" s="71"/>
      <c r="C86" s="71"/>
      <c r="D86" s="71"/>
      <c r="E86" s="55"/>
      <c r="F86" s="56"/>
    </row>
    <row r="87" spans="1:6" ht="30">
      <c r="A87" s="1"/>
      <c r="B87" s="6" t="s">
        <v>2</v>
      </c>
      <c r="C87" s="6" t="s">
        <v>2</v>
      </c>
      <c r="D87" s="6" t="s">
        <v>3</v>
      </c>
      <c r="E87" s="6" t="s">
        <v>3</v>
      </c>
      <c r="F87" s="6" t="s">
        <v>43</v>
      </c>
    </row>
    <row r="88" spans="1:6">
      <c r="A88" s="1" t="s">
        <v>4</v>
      </c>
      <c r="B88" s="2" t="s">
        <v>5</v>
      </c>
      <c r="C88" s="2" t="s">
        <v>6</v>
      </c>
      <c r="D88" s="2" t="s">
        <v>40</v>
      </c>
      <c r="E88" s="2" t="s">
        <v>41</v>
      </c>
      <c r="F88" s="2" t="s">
        <v>42</v>
      </c>
    </row>
    <row r="89" spans="1:6">
      <c r="A89" t="s">
        <v>7</v>
      </c>
      <c r="B89" s="58">
        <v>157484</v>
      </c>
      <c r="C89" s="58">
        <v>7937</v>
      </c>
      <c r="D89" s="58"/>
      <c r="E89" s="58"/>
      <c r="F89" s="58"/>
    </row>
    <row r="90" spans="1:6">
      <c r="A90" t="s">
        <v>8</v>
      </c>
      <c r="B90" s="59">
        <v>84</v>
      </c>
      <c r="C90" s="59">
        <v>98</v>
      </c>
      <c r="D90" s="58"/>
      <c r="E90" s="58"/>
      <c r="F90" s="58"/>
    </row>
    <row r="91" spans="1:6">
      <c r="A91" t="s">
        <v>9</v>
      </c>
      <c r="B91" s="58">
        <v>455273</v>
      </c>
      <c r="C91" s="58">
        <v>379754</v>
      </c>
      <c r="D91" s="58">
        <v>442331</v>
      </c>
      <c r="E91" s="58">
        <v>576132</v>
      </c>
      <c r="F91" s="58">
        <v>664252</v>
      </c>
    </row>
    <row r="92" spans="1:6">
      <c r="A92" t="s">
        <v>10</v>
      </c>
      <c r="B92" s="59">
        <v>15</v>
      </c>
      <c r="C92" s="59">
        <v>22</v>
      </c>
      <c r="D92" s="59"/>
      <c r="E92" s="59"/>
      <c r="F92" s="59"/>
    </row>
    <row r="93" spans="1:6">
      <c r="A93" t="s">
        <v>11</v>
      </c>
      <c r="B93" s="59">
        <v>19</v>
      </c>
      <c r="C93" s="59">
        <v>31</v>
      </c>
      <c r="D93" s="58"/>
      <c r="E93" s="58"/>
      <c r="F93" s="58"/>
    </row>
    <row r="94" spans="1:6">
      <c r="A94" t="s">
        <v>12</v>
      </c>
      <c r="B94" s="59">
        <v>394</v>
      </c>
      <c r="C94" s="59">
        <v>427</v>
      </c>
      <c r="D94" s="58"/>
      <c r="E94" s="58"/>
      <c r="F94" s="58"/>
    </row>
    <row r="95" spans="1:6">
      <c r="A95" t="s">
        <v>13</v>
      </c>
      <c r="B95" s="59">
        <v>23</v>
      </c>
      <c r="C95" s="59">
        <v>33</v>
      </c>
      <c r="D95" s="58">
        <v>10000</v>
      </c>
      <c r="E95" s="58">
        <v>20000</v>
      </c>
      <c r="F95" s="58"/>
    </row>
    <row r="96" spans="1:6">
      <c r="A96" t="s">
        <v>14</v>
      </c>
      <c r="B96" s="59">
        <v>2</v>
      </c>
      <c r="C96" s="59">
        <v>3</v>
      </c>
      <c r="D96" s="58"/>
      <c r="E96" s="58"/>
      <c r="F96" s="58"/>
    </row>
    <row r="97" spans="1:6">
      <c r="A97" t="s">
        <v>15</v>
      </c>
      <c r="B97" s="58">
        <v>577</v>
      </c>
      <c r="C97" s="58">
        <v>584</v>
      </c>
      <c r="D97" s="58">
        <v>10500</v>
      </c>
      <c r="E97" s="58">
        <v>7041</v>
      </c>
      <c r="F97" s="58"/>
    </row>
    <row r="98" spans="1:6">
      <c r="A98" t="s">
        <v>16</v>
      </c>
      <c r="B98" s="59">
        <v>31</v>
      </c>
      <c r="C98" s="59">
        <v>45</v>
      </c>
      <c r="D98" s="58"/>
      <c r="E98" s="58"/>
      <c r="F98" s="58"/>
    </row>
    <row r="99" spans="1:6">
      <c r="A99" t="s">
        <v>17</v>
      </c>
      <c r="B99" s="59"/>
      <c r="C99" s="59">
        <v>2</v>
      </c>
      <c r="D99" s="58"/>
      <c r="E99" s="58">
        <v>10062</v>
      </c>
      <c r="F99" s="58"/>
    </row>
    <row r="100" spans="1:6" ht="15.75" thickBot="1">
      <c r="A100" s="1" t="s">
        <v>18</v>
      </c>
      <c r="B100" s="60">
        <f t="shared" ref="B100:D100" si="5">SUM(B88:B99)</f>
        <v>613902</v>
      </c>
      <c r="C100" s="60">
        <f t="shared" si="5"/>
        <v>388936</v>
      </c>
      <c r="D100" s="60">
        <f t="shared" si="5"/>
        <v>462831</v>
      </c>
      <c r="E100" s="60">
        <f>SUM(E88:E99)</f>
        <v>613235</v>
      </c>
      <c r="F100" s="61">
        <f>SUM(F88:F99)</f>
        <v>664252</v>
      </c>
    </row>
    <row r="101" spans="1:6" ht="15.75" thickTop="1"/>
    <row r="102" spans="1:6" ht="15.75" thickBot="1"/>
    <row r="103" spans="1:6" ht="15.75" thickBot="1">
      <c r="A103" s="71" t="s">
        <v>25</v>
      </c>
      <c r="B103" s="71"/>
      <c r="C103" s="71"/>
      <c r="D103" s="71"/>
      <c r="E103" s="55"/>
      <c r="F103" s="56"/>
    </row>
    <row r="104" spans="1:6" ht="30">
      <c r="A104" s="1"/>
      <c r="B104" s="6" t="s">
        <v>2</v>
      </c>
      <c r="C104" s="6" t="s">
        <v>2</v>
      </c>
      <c r="D104" s="6" t="s">
        <v>3</v>
      </c>
      <c r="E104" s="6" t="s">
        <v>3</v>
      </c>
      <c r="F104" s="6" t="s">
        <v>43</v>
      </c>
    </row>
    <row r="105" spans="1:6">
      <c r="A105" s="1" t="s">
        <v>4</v>
      </c>
      <c r="B105" s="2" t="s">
        <v>5</v>
      </c>
      <c r="C105" s="2" t="s">
        <v>6</v>
      </c>
      <c r="D105" s="2" t="s">
        <v>40</v>
      </c>
      <c r="E105" s="2" t="s">
        <v>41</v>
      </c>
      <c r="F105" s="2" t="s">
        <v>42</v>
      </c>
    </row>
    <row r="106" spans="1:6">
      <c r="A106" t="s">
        <v>7</v>
      </c>
      <c r="B106" s="58">
        <v>7550975</v>
      </c>
      <c r="C106" s="58">
        <v>7554455</v>
      </c>
      <c r="D106" s="58">
        <v>8929481</v>
      </c>
      <c r="E106" s="58">
        <v>9265344</v>
      </c>
      <c r="F106" s="58">
        <v>9627123</v>
      </c>
    </row>
    <row r="107" spans="1:6">
      <c r="A107" t="s">
        <v>8</v>
      </c>
      <c r="B107" s="59">
        <v>1191818</v>
      </c>
      <c r="C107" s="59">
        <v>1235320</v>
      </c>
      <c r="D107" s="58">
        <v>1460167</v>
      </c>
      <c r="E107" s="58">
        <v>1561017</v>
      </c>
      <c r="F107" s="58">
        <v>1682574</v>
      </c>
    </row>
    <row r="108" spans="1:6">
      <c r="A108" t="s">
        <v>9</v>
      </c>
      <c r="B108" s="58">
        <v>3313612</v>
      </c>
      <c r="C108" s="58">
        <v>3159859</v>
      </c>
      <c r="D108" s="58">
        <v>3735001</v>
      </c>
      <c r="E108" s="58">
        <v>5076726</v>
      </c>
      <c r="F108" s="58">
        <v>5119184</v>
      </c>
    </row>
    <row r="109" spans="1:6">
      <c r="A109" t="s">
        <v>10</v>
      </c>
      <c r="B109" s="59">
        <v>807798</v>
      </c>
      <c r="C109" s="59">
        <v>838674</v>
      </c>
      <c r="D109" s="59">
        <v>991325</v>
      </c>
      <c r="E109" s="59">
        <v>1195778</v>
      </c>
      <c r="F109" s="59">
        <v>1220644</v>
      </c>
    </row>
    <row r="110" spans="1:6">
      <c r="A110" t="s">
        <v>11</v>
      </c>
      <c r="B110" s="59">
        <v>874779</v>
      </c>
      <c r="C110" s="59">
        <v>871227</v>
      </c>
      <c r="D110" s="58">
        <v>1029804</v>
      </c>
      <c r="E110" s="58">
        <v>1169151</v>
      </c>
      <c r="F110" s="58">
        <v>1218495</v>
      </c>
    </row>
    <row r="111" spans="1:6">
      <c r="A111" t="s">
        <v>12</v>
      </c>
      <c r="B111" s="59">
        <v>913056</v>
      </c>
      <c r="C111" s="59">
        <v>987269</v>
      </c>
      <c r="D111" s="58">
        <v>1166967</v>
      </c>
      <c r="E111" s="58">
        <v>1238978</v>
      </c>
      <c r="F111" s="58">
        <v>1324107</v>
      </c>
    </row>
    <row r="112" spans="1:6">
      <c r="A112" t="s">
        <v>13</v>
      </c>
      <c r="B112" s="59">
        <v>1172318</v>
      </c>
      <c r="C112" s="59">
        <v>1201247</v>
      </c>
      <c r="D112" s="58">
        <v>1419892</v>
      </c>
      <c r="E112" s="58">
        <v>1596763</v>
      </c>
      <c r="F112" s="58">
        <v>1618141</v>
      </c>
    </row>
    <row r="113" spans="1:6">
      <c r="A113" t="s">
        <v>14</v>
      </c>
      <c r="B113" s="59">
        <v>1019381</v>
      </c>
      <c r="C113" s="59">
        <v>1015930</v>
      </c>
      <c r="D113" s="58">
        <v>1200845</v>
      </c>
      <c r="E113" s="58">
        <v>1351445</v>
      </c>
      <c r="F113" s="58">
        <v>1462441</v>
      </c>
    </row>
    <row r="114" spans="1:6">
      <c r="A114" t="s">
        <v>15</v>
      </c>
      <c r="B114" s="58">
        <v>1607598</v>
      </c>
      <c r="C114" s="58">
        <v>1808362</v>
      </c>
      <c r="D114" s="58">
        <v>2137511</v>
      </c>
      <c r="E114" s="58">
        <v>2327313</v>
      </c>
      <c r="F114" s="58">
        <v>2459740</v>
      </c>
    </row>
    <row r="115" spans="1:6">
      <c r="A115" t="s">
        <v>16</v>
      </c>
      <c r="B115" s="59">
        <v>870186</v>
      </c>
      <c r="C115" s="59">
        <v>906449</v>
      </c>
      <c r="D115" s="58">
        <v>1071436</v>
      </c>
      <c r="E115" s="58">
        <v>1184621</v>
      </c>
      <c r="F115" s="58">
        <v>1266824</v>
      </c>
    </row>
    <row r="116" spans="1:6">
      <c r="A116" t="s">
        <v>17</v>
      </c>
      <c r="B116" s="59">
        <v>736866</v>
      </c>
      <c r="C116" s="59">
        <v>797880</v>
      </c>
      <c r="D116" s="58">
        <v>943106</v>
      </c>
      <c r="E116" s="58">
        <v>1069684</v>
      </c>
      <c r="F116" s="58">
        <v>1092676</v>
      </c>
    </row>
    <row r="117" spans="1:6" ht="15.75" thickBot="1">
      <c r="A117" s="1" t="s">
        <v>18</v>
      </c>
      <c r="B117" s="60">
        <f t="shared" ref="B117:D117" si="6">SUM(B105:B116)</f>
        <v>20058387</v>
      </c>
      <c r="C117" s="60">
        <f t="shared" si="6"/>
        <v>20376672</v>
      </c>
      <c r="D117" s="60">
        <f t="shared" si="6"/>
        <v>24085535</v>
      </c>
      <c r="E117" s="60">
        <f>SUM(E105:E116)</f>
        <v>27036820</v>
      </c>
      <c r="F117" s="61">
        <f>SUM(F105:F116)</f>
        <v>28091949</v>
      </c>
    </row>
    <row r="118" spans="1:6" ht="16.5" thickTop="1" thickBot="1"/>
    <row r="119" spans="1:6" ht="15.75" thickBot="1">
      <c r="A119" s="71" t="s">
        <v>26</v>
      </c>
      <c r="B119" s="71"/>
      <c r="C119" s="71"/>
      <c r="D119" s="71"/>
      <c r="E119" s="55"/>
      <c r="F119" s="56"/>
    </row>
    <row r="120" spans="1:6" ht="30">
      <c r="A120" s="1"/>
      <c r="B120" s="6" t="s">
        <v>2</v>
      </c>
      <c r="C120" s="6" t="s">
        <v>2</v>
      </c>
      <c r="D120" s="6" t="s">
        <v>3</v>
      </c>
      <c r="E120" s="6" t="s">
        <v>3</v>
      </c>
      <c r="F120" s="6" t="s">
        <v>43</v>
      </c>
    </row>
    <row r="121" spans="1:6">
      <c r="A121" s="1" t="s">
        <v>4</v>
      </c>
      <c r="B121" s="2" t="s">
        <v>5</v>
      </c>
      <c r="C121" s="2" t="s">
        <v>6</v>
      </c>
      <c r="D121" s="2" t="s">
        <v>40</v>
      </c>
      <c r="E121" s="2" t="s">
        <v>41</v>
      </c>
      <c r="F121" s="2" t="s">
        <v>42</v>
      </c>
    </row>
    <row r="122" spans="1:6">
      <c r="A122" t="s">
        <v>7</v>
      </c>
      <c r="B122" s="58">
        <v>716113</v>
      </c>
      <c r="C122" s="58">
        <v>1177649</v>
      </c>
      <c r="D122" s="58">
        <v>1275208</v>
      </c>
      <c r="E122" s="58">
        <v>833844</v>
      </c>
      <c r="F122" s="58">
        <v>953826</v>
      </c>
    </row>
    <row r="123" spans="1:6">
      <c r="A123" t="s">
        <v>8</v>
      </c>
      <c r="B123" s="59">
        <v>118377</v>
      </c>
      <c r="C123" s="59">
        <v>67541</v>
      </c>
      <c r="D123" s="58">
        <v>156185</v>
      </c>
      <c r="E123" s="58">
        <v>312253</v>
      </c>
      <c r="F123" s="58">
        <v>242648</v>
      </c>
    </row>
    <row r="124" spans="1:6">
      <c r="A124" t="s">
        <v>9</v>
      </c>
      <c r="B124" s="58">
        <v>482553</v>
      </c>
      <c r="C124" s="58">
        <v>477892</v>
      </c>
      <c r="D124" s="58">
        <v>432048</v>
      </c>
      <c r="E124" s="58">
        <v>567197</v>
      </c>
      <c r="F124" s="58">
        <v>418511</v>
      </c>
    </row>
    <row r="125" spans="1:6">
      <c r="A125" t="s">
        <v>10</v>
      </c>
      <c r="B125" s="59">
        <v>184898</v>
      </c>
      <c r="C125" s="59">
        <v>172594</v>
      </c>
      <c r="D125" s="59">
        <v>191859</v>
      </c>
      <c r="E125" s="59">
        <v>215800</v>
      </c>
      <c r="F125" s="59">
        <v>255734</v>
      </c>
    </row>
    <row r="126" spans="1:6">
      <c r="A126" t="s">
        <v>11</v>
      </c>
      <c r="B126" s="59">
        <v>12623</v>
      </c>
      <c r="C126" s="59">
        <v>98479</v>
      </c>
      <c r="D126" s="58">
        <v>77951</v>
      </c>
      <c r="E126" s="58">
        <v>59017</v>
      </c>
      <c r="F126" s="58">
        <v>175906</v>
      </c>
    </row>
    <row r="127" spans="1:6">
      <c r="A127" t="s">
        <v>12</v>
      </c>
      <c r="B127" s="59">
        <v>351</v>
      </c>
      <c r="C127" s="59">
        <v>57813</v>
      </c>
      <c r="D127" s="58">
        <v>38989</v>
      </c>
      <c r="E127" s="58">
        <v>118358</v>
      </c>
      <c r="F127" s="58">
        <v>182941</v>
      </c>
    </row>
    <row r="128" spans="1:6">
      <c r="A128" t="s">
        <v>13</v>
      </c>
      <c r="B128" s="59">
        <v>148667</v>
      </c>
      <c r="C128" s="59">
        <v>118568</v>
      </c>
      <c r="D128" s="58">
        <v>65065</v>
      </c>
      <c r="E128" s="58">
        <v>112910</v>
      </c>
      <c r="F128" s="58">
        <v>219550</v>
      </c>
    </row>
    <row r="129" spans="1:6">
      <c r="A129" t="s">
        <v>14</v>
      </c>
      <c r="B129" s="59">
        <v>257797</v>
      </c>
      <c r="C129" s="59">
        <v>215815</v>
      </c>
      <c r="D129" s="58">
        <v>135979</v>
      </c>
      <c r="E129" s="58">
        <v>129055</v>
      </c>
      <c r="F129" s="58">
        <v>131008</v>
      </c>
    </row>
    <row r="130" spans="1:6">
      <c r="A130" t="s">
        <v>15</v>
      </c>
      <c r="B130" s="58">
        <v>87244</v>
      </c>
      <c r="C130" s="58">
        <v>168437</v>
      </c>
      <c r="D130" s="58">
        <v>91214</v>
      </c>
      <c r="E130" s="58">
        <v>295063</v>
      </c>
      <c r="F130" s="58">
        <v>295274</v>
      </c>
    </row>
    <row r="131" spans="1:6">
      <c r="A131" t="s">
        <v>16</v>
      </c>
      <c r="B131" s="59">
        <v>212329</v>
      </c>
      <c r="C131" s="59">
        <v>193183</v>
      </c>
      <c r="D131" s="58">
        <v>254731</v>
      </c>
      <c r="E131" s="58">
        <v>336098</v>
      </c>
      <c r="F131" s="58">
        <v>238232</v>
      </c>
    </row>
    <row r="132" spans="1:6">
      <c r="A132" t="s">
        <v>17</v>
      </c>
      <c r="B132" s="59">
        <v>32471</v>
      </c>
      <c r="C132" s="59">
        <v>97063</v>
      </c>
      <c r="D132" s="58">
        <v>82318</v>
      </c>
      <c r="E132" s="58">
        <v>97816</v>
      </c>
      <c r="F132" s="58">
        <v>124798</v>
      </c>
    </row>
    <row r="133" spans="1:6" ht="15.75" thickBot="1">
      <c r="A133" s="1" t="s">
        <v>18</v>
      </c>
      <c r="B133" s="60">
        <f t="shared" ref="B133:D133" si="7">SUM(B121:B132)</f>
        <v>2253423</v>
      </c>
      <c r="C133" s="60">
        <f t="shared" si="7"/>
        <v>2845034</v>
      </c>
      <c r="D133" s="60">
        <f t="shared" si="7"/>
        <v>2801547</v>
      </c>
      <c r="E133" s="60">
        <f>SUM(E121:E132)</f>
        <v>3077411</v>
      </c>
      <c r="F133" s="61">
        <f>SUM(F121:F132)</f>
        <v>3238428</v>
      </c>
    </row>
    <row r="134" spans="1:6" ht="15.75" thickTop="1"/>
    <row r="135" spans="1:6" ht="15.75" thickBot="1"/>
    <row r="136" spans="1:6" ht="15.75" thickBot="1">
      <c r="A136" s="71" t="s">
        <v>27</v>
      </c>
      <c r="B136" s="71"/>
      <c r="C136" s="71"/>
      <c r="D136" s="71"/>
      <c r="E136" s="55"/>
      <c r="F136" s="56"/>
    </row>
    <row r="137" spans="1:6" ht="30">
      <c r="A137" s="1"/>
      <c r="B137" s="6" t="s">
        <v>2</v>
      </c>
      <c r="C137" s="6" t="s">
        <v>2</v>
      </c>
      <c r="D137" s="6" t="s">
        <v>3</v>
      </c>
      <c r="E137" s="6" t="s">
        <v>3</v>
      </c>
      <c r="F137" s="6" t="s">
        <v>43</v>
      </c>
    </row>
    <row r="138" spans="1:6">
      <c r="A138" s="1" t="s">
        <v>4</v>
      </c>
      <c r="B138" s="2" t="s">
        <v>5</v>
      </c>
      <c r="C138" s="2" t="s">
        <v>6</v>
      </c>
      <c r="D138" s="2" t="s">
        <v>40</v>
      </c>
      <c r="E138" s="2" t="s">
        <v>41</v>
      </c>
      <c r="F138" s="2" t="s">
        <v>42</v>
      </c>
    </row>
    <row r="139" spans="1:6">
      <c r="A139" t="s">
        <v>7</v>
      </c>
      <c r="B139" s="58">
        <v>7167</v>
      </c>
      <c r="C139" s="58">
        <v>8736</v>
      </c>
      <c r="D139" s="58">
        <v>9447</v>
      </c>
      <c r="E139" s="58">
        <v>12268</v>
      </c>
      <c r="F139" s="58">
        <v>12659</v>
      </c>
    </row>
    <row r="140" spans="1:6">
      <c r="A140" t="s">
        <v>8</v>
      </c>
      <c r="B140" s="59">
        <v>6508</v>
      </c>
      <c r="C140" s="59">
        <v>6887</v>
      </c>
      <c r="D140" s="58">
        <v>7454</v>
      </c>
      <c r="E140" s="58">
        <v>8264</v>
      </c>
      <c r="F140" s="58">
        <v>8471</v>
      </c>
    </row>
    <row r="141" spans="1:6">
      <c r="A141" t="s">
        <v>9</v>
      </c>
      <c r="B141" s="58">
        <v>13000</v>
      </c>
      <c r="C141" s="58">
        <v>13303</v>
      </c>
      <c r="D141" s="58">
        <v>14493</v>
      </c>
      <c r="E141" s="58">
        <v>13473</v>
      </c>
      <c r="F141" s="58">
        <v>13614</v>
      </c>
    </row>
    <row r="142" spans="1:6">
      <c r="A142" t="s">
        <v>10</v>
      </c>
      <c r="B142" s="59">
        <v>6633</v>
      </c>
      <c r="C142" s="59">
        <v>7013</v>
      </c>
      <c r="D142" s="59">
        <v>7601</v>
      </c>
      <c r="E142" s="59">
        <v>9291</v>
      </c>
      <c r="F142" s="59">
        <v>9539</v>
      </c>
    </row>
    <row r="143" spans="1:6">
      <c r="A143" t="s">
        <v>11</v>
      </c>
      <c r="B143" s="59">
        <v>6633</v>
      </c>
      <c r="C143" s="59">
        <v>5892</v>
      </c>
      <c r="D143" s="58">
        <v>6399</v>
      </c>
      <c r="E143" s="58">
        <v>7334</v>
      </c>
      <c r="F143" s="58">
        <v>10106</v>
      </c>
    </row>
    <row r="144" spans="1:6">
      <c r="A144" t="s">
        <v>12</v>
      </c>
      <c r="B144" s="59">
        <v>6658</v>
      </c>
      <c r="C144" s="59">
        <v>6479</v>
      </c>
      <c r="D144" s="58">
        <v>7029</v>
      </c>
      <c r="E144" s="58">
        <v>9836</v>
      </c>
      <c r="F144" s="58">
        <v>10106</v>
      </c>
    </row>
    <row r="145" spans="1:6">
      <c r="A145" t="s">
        <v>13</v>
      </c>
      <c r="B145" s="59">
        <v>6508</v>
      </c>
      <c r="C145" s="59">
        <v>7442</v>
      </c>
      <c r="D145" s="58">
        <v>8055</v>
      </c>
      <c r="E145" s="58">
        <v>7277</v>
      </c>
      <c r="F145" s="58">
        <v>7444</v>
      </c>
    </row>
    <row r="146" spans="1:6">
      <c r="A146" t="s">
        <v>14</v>
      </c>
      <c r="B146" s="59">
        <v>6508</v>
      </c>
      <c r="C146" s="59">
        <v>6321</v>
      </c>
      <c r="D146" s="58">
        <v>6853</v>
      </c>
      <c r="E146" s="58">
        <v>9324</v>
      </c>
      <c r="F146" s="58">
        <v>9573</v>
      </c>
    </row>
    <row r="147" spans="1:6">
      <c r="A147" t="s">
        <v>15</v>
      </c>
      <c r="B147" s="58">
        <v>6508</v>
      </c>
      <c r="C147" s="58">
        <v>7442</v>
      </c>
      <c r="D147" s="58">
        <v>8055</v>
      </c>
      <c r="E147" s="58">
        <v>8223</v>
      </c>
      <c r="F147" s="58">
        <v>8428</v>
      </c>
    </row>
    <row r="148" spans="1:6">
      <c r="A148" t="s">
        <v>16</v>
      </c>
      <c r="B148" s="59">
        <v>6508</v>
      </c>
      <c r="C148" s="59">
        <v>6322</v>
      </c>
      <c r="D148" s="58">
        <v>6853</v>
      </c>
      <c r="E148" s="58">
        <v>7530</v>
      </c>
      <c r="F148" s="58">
        <v>7707</v>
      </c>
    </row>
    <row r="149" spans="1:6">
      <c r="A149" t="s">
        <v>17</v>
      </c>
      <c r="B149" s="59">
        <v>6722</v>
      </c>
      <c r="C149" s="59">
        <v>6512</v>
      </c>
      <c r="D149" s="58">
        <v>7068</v>
      </c>
      <c r="E149" s="58">
        <v>6659</v>
      </c>
      <c r="F149" s="58">
        <v>6802</v>
      </c>
    </row>
    <row r="150" spans="1:6" ht="15.75" thickBot="1">
      <c r="A150" s="1" t="s">
        <v>18</v>
      </c>
      <c r="B150" s="60">
        <f t="shared" ref="B150:D150" si="8">SUM(B138:B149)</f>
        <v>79353</v>
      </c>
      <c r="C150" s="60">
        <f t="shared" si="8"/>
        <v>82349</v>
      </c>
      <c r="D150" s="60">
        <f t="shared" si="8"/>
        <v>89307</v>
      </c>
      <c r="E150" s="60">
        <f>SUM(E138:E149)</f>
        <v>99479</v>
      </c>
      <c r="F150" s="61">
        <f>SUM(F138:F149)</f>
        <v>104449</v>
      </c>
    </row>
    <row r="151" spans="1:6" ht="15.75" thickTop="1"/>
    <row r="152" spans="1:6" ht="15.75" thickBot="1"/>
    <row r="153" spans="1:6" ht="15.75" thickBot="1">
      <c r="A153" s="75" t="s">
        <v>28</v>
      </c>
      <c r="B153" s="75"/>
      <c r="C153" s="75"/>
      <c r="D153" s="75"/>
      <c r="E153" s="55"/>
      <c r="F153" s="56"/>
    </row>
    <row r="154" spans="1:6" ht="30">
      <c r="A154" s="3"/>
      <c r="B154" s="7" t="s">
        <v>2</v>
      </c>
      <c r="C154" s="6" t="s">
        <v>2</v>
      </c>
      <c r="D154" s="6" t="s">
        <v>3</v>
      </c>
      <c r="E154" s="6" t="s">
        <v>3</v>
      </c>
      <c r="F154" s="6" t="s">
        <v>43</v>
      </c>
    </row>
    <row r="155" spans="1:6">
      <c r="A155" s="3" t="s">
        <v>4</v>
      </c>
      <c r="B155" s="4" t="s">
        <v>5</v>
      </c>
      <c r="C155" s="2" t="s">
        <v>6</v>
      </c>
      <c r="D155" s="2" t="s">
        <v>40</v>
      </c>
      <c r="E155" s="2" t="s">
        <v>41</v>
      </c>
      <c r="F155" s="2" t="s">
        <v>42</v>
      </c>
    </row>
    <row r="156" spans="1:6">
      <c r="A156" s="5" t="s">
        <v>7</v>
      </c>
      <c r="B156" s="58">
        <v>59258</v>
      </c>
      <c r="C156" s="58">
        <v>28711</v>
      </c>
      <c r="D156" s="58">
        <v>91898</v>
      </c>
      <c r="E156" s="58">
        <v>10080</v>
      </c>
      <c r="F156" s="58">
        <v>8671</v>
      </c>
    </row>
    <row r="157" spans="1:6">
      <c r="A157" s="5" t="s">
        <v>8</v>
      </c>
      <c r="B157" s="59">
        <v>64636</v>
      </c>
      <c r="C157" s="59">
        <v>66468</v>
      </c>
      <c r="D157" s="58">
        <v>9805</v>
      </c>
      <c r="E157" s="58">
        <v>4898</v>
      </c>
      <c r="F157" s="58">
        <v>5815</v>
      </c>
    </row>
    <row r="158" spans="1:6">
      <c r="A158" s="5" t="s">
        <v>9</v>
      </c>
      <c r="B158" s="58">
        <v>209197</v>
      </c>
      <c r="C158" s="58">
        <v>283368</v>
      </c>
      <c r="D158" s="58">
        <v>444163</v>
      </c>
      <c r="E158" s="58">
        <v>493402</v>
      </c>
      <c r="F158" s="58">
        <v>506493</v>
      </c>
    </row>
    <row r="159" spans="1:6">
      <c r="A159" s="5" t="s">
        <v>10</v>
      </c>
      <c r="B159" s="59">
        <v>17603</v>
      </c>
      <c r="C159" s="59">
        <v>21183</v>
      </c>
      <c r="D159" s="59">
        <v>12943</v>
      </c>
      <c r="E159" s="59">
        <v>4639</v>
      </c>
      <c r="F159" s="59">
        <v>4266</v>
      </c>
    </row>
    <row r="160" spans="1:6">
      <c r="A160" s="5" t="s">
        <v>11</v>
      </c>
      <c r="B160" s="59">
        <v>18516</v>
      </c>
      <c r="C160" s="59">
        <v>25930</v>
      </c>
      <c r="D160" s="58">
        <v>13780</v>
      </c>
      <c r="E160" s="58">
        <v>9925</v>
      </c>
      <c r="F160" s="58">
        <v>7361</v>
      </c>
    </row>
    <row r="161" spans="1:6">
      <c r="A161" s="5" t="s">
        <v>12</v>
      </c>
      <c r="B161" s="59">
        <v>29796</v>
      </c>
      <c r="C161" s="59">
        <v>7804</v>
      </c>
      <c r="D161" s="58">
        <v>951</v>
      </c>
      <c r="E161" s="58">
        <v>11326</v>
      </c>
      <c r="F161" s="58">
        <v>5810</v>
      </c>
    </row>
    <row r="162" spans="1:6">
      <c r="A162" s="5" t="s">
        <v>13</v>
      </c>
      <c r="B162" s="59">
        <v>21401</v>
      </c>
      <c r="C162" s="59">
        <v>22286</v>
      </c>
      <c r="D162" s="58">
        <v>11592</v>
      </c>
      <c r="E162" s="58">
        <v>6573</v>
      </c>
      <c r="F162" s="58">
        <v>12260</v>
      </c>
    </row>
    <row r="163" spans="1:6">
      <c r="A163" s="5" t="s">
        <v>14</v>
      </c>
      <c r="B163" s="59">
        <v>22993</v>
      </c>
      <c r="C163" s="59">
        <v>53869</v>
      </c>
      <c r="D163" s="58">
        <v>21036</v>
      </c>
      <c r="E163" s="58">
        <v>14922</v>
      </c>
      <c r="F163" s="58">
        <v>5010</v>
      </c>
    </row>
    <row r="164" spans="1:6">
      <c r="A164" s="5" t="s">
        <v>15</v>
      </c>
      <c r="B164" s="58">
        <v>47400</v>
      </c>
      <c r="C164" s="58">
        <v>14336</v>
      </c>
      <c r="D164" s="58">
        <v>8947</v>
      </c>
      <c r="E164" s="58">
        <v>8249</v>
      </c>
      <c r="F164" s="58">
        <v>4966</v>
      </c>
    </row>
    <row r="165" spans="1:6">
      <c r="A165" s="5" t="s">
        <v>16</v>
      </c>
      <c r="B165" s="59">
        <v>57433</v>
      </c>
      <c r="C165" s="59">
        <v>61104</v>
      </c>
      <c r="D165" s="58">
        <v>16870</v>
      </c>
      <c r="E165" s="58">
        <v>5423</v>
      </c>
      <c r="F165" s="58">
        <v>4466</v>
      </c>
    </row>
    <row r="166" spans="1:6">
      <c r="A166" s="5" t="s">
        <v>17</v>
      </c>
      <c r="B166" s="59">
        <v>65674</v>
      </c>
      <c r="C166" s="59">
        <v>56016</v>
      </c>
      <c r="D166" s="58">
        <v>47283</v>
      </c>
      <c r="E166" s="58">
        <v>7177</v>
      </c>
      <c r="F166" s="58">
        <v>10145</v>
      </c>
    </row>
    <row r="167" spans="1:6" ht="15.75" thickBot="1">
      <c r="A167" s="3" t="s">
        <v>18</v>
      </c>
      <c r="B167" s="60">
        <f t="shared" ref="B167:D167" si="9">SUM(B155:B166)</f>
        <v>613907</v>
      </c>
      <c r="C167" s="60">
        <f t="shared" si="9"/>
        <v>641075</v>
      </c>
      <c r="D167" s="60">
        <f t="shared" si="9"/>
        <v>679268</v>
      </c>
      <c r="E167" s="60">
        <f>SUM(E155:E166)</f>
        <v>576614</v>
      </c>
      <c r="F167" s="61">
        <f>SUM(F155:F166)</f>
        <v>575263</v>
      </c>
    </row>
    <row r="168" spans="1:6" ht="15.75" thickTop="1"/>
    <row r="169" spans="1:6" ht="15.75" thickBot="1"/>
    <row r="170" spans="1:6" ht="15.75" thickBot="1">
      <c r="A170" s="75" t="s">
        <v>29</v>
      </c>
      <c r="B170" s="75"/>
      <c r="C170" s="75"/>
      <c r="D170" s="75"/>
      <c r="E170" s="55"/>
      <c r="F170" s="56"/>
    </row>
    <row r="171" spans="1:6" ht="30">
      <c r="A171" s="3"/>
      <c r="B171" s="7" t="s">
        <v>2</v>
      </c>
      <c r="C171" s="6" t="s">
        <v>2</v>
      </c>
      <c r="D171" s="6" t="s">
        <v>3</v>
      </c>
      <c r="E171" s="6" t="s">
        <v>3</v>
      </c>
      <c r="F171" s="6" t="s">
        <v>43</v>
      </c>
    </row>
    <row r="172" spans="1:6">
      <c r="A172" s="3" t="s">
        <v>4</v>
      </c>
      <c r="B172" s="4" t="s">
        <v>5</v>
      </c>
      <c r="C172" s="2" t="s">
        <v>6</v>
      </c>
      <c r="D172" s="2" t="s">
        <v>40</v>
      </c>
      <c r="E172" s="2" t="s">
        <v>41</v>
      </c>
      <c r="F172" s="2" t="s">
        <v>42</v>
      </c>
    </row>
    <row r="173" spans="1:6">
      <c r="A173" s="5" t="s">
        <v>7</v>
      </c>
      <c r="B173" s="58">
        <v>565393</v>
      </c>
      <c r="C173" s="58">
        <v>793209</v>
      </c>
      <c r="D173" s="58">
        <v>844861</v>
      </c>
      <c r="E173" s="58">
        <v>985504</v>
      </c>
      <c r="F173" s="58">
        <v>990825</v>
      </c>
    </row>
    <row r="174" spans="1:6">
      <c r="A174" s="5" t="s">
        <v>8</v>
      </c>
      <c r="B174" s="59">
        <v>288675</v>
      </c>
      <c r="C174" s="59">
        <v>321571</v>
      </c>
      <c r="D174" s="58">
        <v>239215</v>
      </c>
      <c r="E174" s="58">
        <v>354042</v>
      </c>
      <c r="F174" s="58">
        <v>376462</v>
      </c>
    </row>
    <row r="175" spans="1:6">
      <c r="A175" s="5" t="s">
        <v>9</v>
      </c>
      <c r="B175" s="58">
        <v>1424212</v>
      </c>
      <c r="C175" s="58">
        <v>989695</v>
      </c>
      <c r="D175" s="58">
        <v>784993</v>
      </c>
      <c r="E175" s="58">
        <v>882515</v>
      </c>
      <c r="F175" s="58">
        <v>840524</v>
      </c>
    </row>
    <row r="176" spans="1:6">
      <c r="A176" s="5" t="s">
        <v>10</v>
      </c>
      <c r="B176" s="59">
        <v>84489</v>
      </c>
      <c r="C176" s="59">
        <v>287725</v>
      </c>
      <c r="D176" s="59">
        <v>670063</v>
      </c>
      <c r="E176" s="59">
        <v>735388</v>
      </c>
      <c r="F176" s="59">
        <v>798213</v>
      </c>
    </row>
    <row r="177" spans="1:6">
      <c r="A177" s="5" t="s">
        <v>11</v>
      </c>
      <c r="B177" s="59">
        <v>229213</v>
      </c>
      <c r="C177" s="59">
        <v>270422</v>
      </c>
      <c r="D177" s="58">
        <v>289513</v>
      </c>
      <c r="E177" s="58">
        <v>406017</v>
      </c>
      <c r="F177" s="58">
        <v>427129</v>
      </c>
    </row>
    <row r="178" spans="1:6">
      <c r="A178" s="5" t="s">
        <v>12</v>
      </c>
      <c r="B178" s="59">
        <v>64048</v>
      </c>
      <c r="C178" s="59">
        <v>124017</v>
      </c>
      <c r="D178" s="58">
        <v>150954</v>
      </c>
      <c r="E178" s="58">
        <v>175585</v>
      </c>
      <c r="F178" s="58">
        <v>192552</v>
      </c>
    </row>
    <row r="179" spans="1:6">
      <c r="A179" s="5" t="s">
        <v>13</v>
      </c>
      <c r="B179" s="59">
        <v>317922</v>
      </c>
      <c r="C179" s="59">
        <v>441631</v>
      </c>
      <c r="D179" s="58">
        <v>529732</v>
      </c>
      <c r="E179" s="58">
        <v>598570</v>
      </c>
      <c r="F179" s="58">
        <v>628226</v>
      </c>
    </row>
    <row r="180" spans="1:6">
      <c r="A180" s="5" t="s">
        <v>14</v>
      </c>
      <c r="B180" s="59">
        <v>160547</v>
      </c>
      <c r="C180" s="59">
        <v>230498</v>
      </c>
      <c r="D180" s="58">
        <v>245542</v>
      </c>
      <c r="E180" s="58">
        <v>291818</v>
      </c>
      <c r="F180" s="58">
        <v>307700</v>
      </c>
    </row>
    <row r="181" spans="1:6">
      <c r="A181" s="5" t="s">
        <v>15</v>
      </c>
      <c r="B181" s="58">
        <v>477991</v>
      </c>
      <c r="C181" s="58">
        <v>587623</v>
      </c>
      <c r="D181" s="58">
        <v>940757</v>
      </c>
      <c r="E181" s="58">
        <v>1035955</v>
      </c>
      <c r="F181" s="58">
        <v>1114893</v>
      </c>
    </row>
    <row r="182" spans="1:6">
      <c r="A182" s="5" t="s">
        <v>16</v>
      </c>
      <c r="B182" s="59">
        <v>275437</v>
      </c>
      <c r="C182" s="59">
        <v>312511</v>
      </c>
      <c r="D182" s="58">
        <v>327931</v>
      </c>
      <c r="E182" s="58">
        <v>362151</v>
      </c>
      <c r="F182" s="58">
        <v>399609</v>
      </c>
    </row>
    <row r="183" spans="1:6">
      <c r="A183" s="5" t="s">
        <v>17</v>
      </c>
      <c r="B183" s="59">
        <v>319495</v>
      </c>
      <c r="C183" s="59">
        <v>339303</v>
      </c>
      <c r="D183" s="58">
        <v>298356</v>
      </c>
      <c r="E183" s="58">
        <v>343339</v>
      </c>
      <c r="F183" s="58">
        <v>378228</v>
      </c>
    </row>
    <row r="184" spans="1:6" ht="15.75" thickBot="1">
      <c r="A184" s="3" t="s">
        <v>18</v>
      </c>
      <c r="B184" s="60">
        <f t="shared" ref="B184:D184" si="10">SUM(B172:B183)</f>
        <v>4207422</v>
      </c>
      <c r="C184" s="60">
        <f t="shared" si="10"/>
        <v>4698205</v>
      </c>
      <c r="D184" s="60">
        <f t="shared" si="10"/>
        <v>5321917</v>
      </c>
      <c r="E184" s="60">
        <f>SUM(E172:E183)</f>
        <v>6170884</v>
      </c>
      <c r="F184" s="61">
        <f>SUM(F172:F183)</f>
        <v>6454361</v>
      </c>
    </row>
    <row r="185" spans="1:6" ht="15.75" thickTop="1"/>
    <row r="186" spans="1:6" ht="15.75" thickBot="1"/>
    <row r="187" spans="1:6" ht="15.75" thickBot="1">
      <c r="A187" s="75" t="s">
        <v>30</v>
      </c>
      <c r="B187" s="75"/>
      <c r="C187" s="75"/>
      <c r="D187" s="75"/>
      <c r="E187" s="55"/>
      <c r="F187" s="56"/>
    </row>
    <row r="188" spans="1:6" ht="30">
      <c r="A188" s="3"/>
      <c r="B188" s="7" t="s">
        <v>2</v>
      </c>
      <c r="C188" s="6" t="s">
        <v>2</v>
      </c>
      <c r="D188" s="6" t="s">
        <v>3</v>
      </c>
      <c r="E188" s="6" t="s">
        <v>3</v>
      </c>
      <c r="F188" s="6" t="s">
        <v>43</v>
      </c>
    </row>
    <row r="189" spans="1:6">
      <c r="A189" s="3" t="s">
        <v>4</v>
      </c>
      <c r="B189" s="4" t="s">
        <v>5</v>
      </c>
      <c r="C189" s="2" t="s">
        <v>6</v>
      </c>
      <c r="D189" s="2" t="s">
        <v>40</v>
      </c>
      <c r="E189" s="2" t="s">
        <v>41</v>
      </c>
      <c r="F189" s="2" t="s">
        <v>42</v>
      </c>
    </row>
    <row r="190" spans="1:6">
      <c r="A190" s="5" t="s">
        <v>7</v>
      </c>
      <c r="B190" s="58">
        <v>185789</v>
      </c>
      <c r="C190" s="58">
        <v>239660</v>
      </c>
      <c r="D190" s="58">
        <v>274410</v>
      </c>
      <c r="E190" s="58">
        <v>236609</v>
      </c>
      <c r="F190" s="58">
        <v>244121</v>
      </c>
    </row>
    <row r="191" spans="1:6">
      <c r="A191" s="5" t="s">
        <v>8</v>
      </c>
      <c r="B191" s="59">
        <v>22190</v>
      </c>
      <c r="C191" s="59">
        <v>34814</v>
      </c>
      <c r="D191" s="58">
        <v>45804</v>
      </c>
      <c r="E191" s="58">
        <v>16502</v>
      </c>
      <c r="F191" s="58">
        <v>15673</v>
      </c>
    </row>
    <row r="192" spans="1:6">
      <c r="A192" s="5" t="s">
        <v>9</v>
      </c>
      <c r="B192" s="58">
        <v>126542</v>
      </c>
      <c r="C192" s="58">
        <v>346516</v>
      </c>
      <c r="D192" s="58">
        <v>368275</v>
      </c>
      <c r="E192" s="58">
        <v>152010</v>
      </c>
      <c r="F192" s="58">
        <v>327471</v>
      </c>
    </row>
    <row r="193" spans="1:6">
      <c r="A193" s="5" t="s">
        <v>10</v>
      </c>
      <c r="B193" s="59">
        <v>23526</v>
      </c>
      <c r="C193" s="59">
        <v>31982</v>
      </c>
      <c r="D193" s="59">
        <v>44342</v>
      </c>
      <c r="E193" s="59">
        <v>51144</v>
      </c>
      <c r="F193" s="59">
        <v>52274</v>
      </c>
    </row>
    <row r="194" spans="1:6">
      <c r="A194" s="5" t="s">
        <v>11</v>
      </c>
      <c r="B194" s="59">
        <v>18976</v>
      </c>
      <c r="C194" s="59">
        <v>37200</v>
      </c>
      <c r="D194" s="58">
        <v>45340</v>
      </c>
      <c r="E194" s="58">
        <v>47192</v>
      </c>
      <c r="F194" s="58">
        <v>56284</v>
      </c>
    </row>
    <row r="195" spans="1:6">
      <c r="A195" s="5" t="s">
        <v>12</v>
      </c>
      <c r="B195" s="59">
        <v>18102</v>
      </c>
      <c r="C195" s="59">
        <v>21952</v>
      </c>
      <c r="D195" s="58">
        <v>31065</v>
      </c>
      <c r="E195" s="58">
        <v>60289</v>
      </c>
      <c r="F195" s="58">
        <v>58745</v>
      </c>
    </row>
    <row r="196" spans="1:6">
      <c r="A196" s="5" t="s">
        <v>13</v>
      </c>
      <c r="B196" s="59">
        <v>25268</v>
      </c>
      <c r="C196" s="59">
        <v>23696</v>
      </c>
      <c r="D196" s="58">
        <v>33894</v>
      </c>
      <c r="E196" s="58">
        <v>39604</v>
      </c>
      <c r="F196" s="58">
        <v>40558</v>
      </c>
    </row>
    <row r="197" spans="1:6">
      <c r="A197" s="5" t="s">
        <v>14</v>
      </c>
      <c r="B197" s="59">
        <v>16222</v>
      </c>
      <c r="C197" s="59">
        <v>33019</v>
      </c>
      <c r="D197" s="58">
        <v>42001</v>
      </c>
      <c r="E197" s="58">
        <v>36976</v>
      </c>
      <c r="F197" s="58">
        <v>36336</v>
      </c>
    </row>
    <row r="198" spans="1:6">
      <c r="A198" s="5" t="s">
        <v>15</v>
      </c>
      <c r="B198" s="58">
        <v>23490</v>
      </c>
      <c r="C198" s="58">
        <v>46466</v>
      </c>
      <c r="D198" s="58">
        <v>40424</v>
      </c>
      <c r="E198" s="58">
        <v>40736</v>
      </c>
      <c r="F198" s="58">
        <v>39734</v>
      </c>
    </row>
    <row r="199" spans="1:6">
      <c r="A199" s="5" t="s">
        <v>16</v>
      </c>
      <c r="B199" s="59">
        <v>13766</v>
      </c>
      <c r="C199" s="59">
        <v>24344</v>
      </c>
      <c r="D199" s="58">
        <v>31428</v>
      </c>
      <c r="E199" s="58">
        <v>24233</v>
      </c>
      <c r="F199" s="58">
        <v>24247</v>
      </c>
    </row>
    <row r="200" spans="1:6">
      <c r="A200" s="5" t="s">
        <v>17</v>
      </c>
      <c r="B200" s="59">
        <v>12561</v>
      </c>
      <c r="C200" s="59">
        <v>11979</v>
      </c>
      <c r="D200" s="58">
        <v>21594</v>
      </c>
      <c r="E200" s="58">
        <v>60289</v>
      </c>
      <c r="F200" s="58">
        <v>30706</v>
      </c>
    </row>
    <row r="201" spans="1:6" ht="15.75" thickBot="1">
      <c r="A201" s="3" t="s">
        <v>18</v>
      </c>
      <c r="B201" s="60">
        <f t="shared" ref="B201:D201" si="11">SUM(B189:B200)</f>
        <v>486432</v>
      </c>
      <c r="C201" s="60">
        <f t="shared" si="11"/>
        <v>851628</v>
      </c>
      <c r="D201" s="60">
        <f t="shared" si="11"/>
        <v>978577</v>
      </c>
      <c r="E201" s="60">
        <f>SUM(E189:E200)</f>
        <v>765584</v>
      </c>
      <c r="F201" s="61">
        <f>SUM(F189:F200)</f>
        <v>926149</v>
      </c>
    </row>
    <row r="202" spans="1:6" ht="15.75" thickTop="1"/>
    <row r="203" spans="1:6" ht="15.75" thickBot="1"/>
    <row r="204" spans="1:6" ht="15.75" thickBot="1">
      <c r="A204" s="75" t="s">
        <v>31</v>
      </c>
      <c r="B204" s="75"/>
      <c r="C204" s="75"/>
      <c r="D204" s="75"/>
      <c r="E204" s="55"/>
      <c r="F204" s="56"/>
    </row>
    <row r="205" spans="1:6" ht="30">
      <c r="A205" s="3"/>
      <c r="B205" s="7" t="s">
        <v>2</v>
      </c>
      <c r="C205" s="6" t="s">
        <v>2</v>
      </c>
      <c r="D205" s="6" t="s">
        <v>3</v>
      </c>
      <c r="E205" s="6" t="s">
        <v>3</v>
      </c>
      <c r="F205" s="6" t="s">
        <v>43</v>
      </c>
    </row>
    <row r="206" spans="1:6">
      <c r="A206" s="3" t="s">
        <v>4</v>
      </c>
      <c r="B206" s="4" t="s">
        <v>5</v>
      </c>
      <c r="C206" s="2" t="s">
        <v>6</v>
      </c>
      <c r="D206" s="2" t="s">
        <v>40</v>
      </c>
      <c r="E206" s="2" t="s">
        <v>41</v>
      </c>
      <c r="F206" s="2" t="s">
        <v>42</v>
      </c>
    </row>
    <row r="207" spans="1:6">
      <c r="A207" s="5" t="s">
        <v>7</v>
      </c>
      <c r="B207" s="58">
        <v>193574</v>
      </c>
      <c r="C207" s="58">
        <v>322733</v>
      </c>
      <c r="D207" s="58">
        <v>298165</v>
      </c>
      <c r="E207" s="58">
        <v>350565</v>
      </c>
      <c r="F207" s="58">
        <v>210721</v>
      </c>
    </row>
    <row r="208" spans="1:6">
      <c r="A208" s="5" t="s">
        <v>8</v>
      </c>
      <c r="B208" s="59">
        <v>2015</v>
      </c>
      <c r="C208" s="59">
        <v>5669</v>
      </c>
      <c r="D208" s="58">
        <v>11296</v>
      </c>
      <c r="E208" s="58">
        <v>15795</v>
      </c>
      <c r="F208" s="58">
        <v>8922</v>
      </c>
    </row>
    <row r="209" spans="1:6">
      <c r="A209" s="5" t="s">
        <v>9</v>
      </c>
      <c r="B209" s="58">
        <v>61679</v>
      </c>
      <c r="C209" s="58">
        <v>56410</v>
      </c>
      <c r="D209" s="58">
        <v>76397</v>
      </c>
      <c r="E209" s="58">
        <v>104103</v>
      </c>
      <c r="F209" s="58">
        <v>107937</v>
      </c>
    </row>
    <row r="210" spans="1:6">
      <c r="A210" s="5" t="s">
        <v>10</v>
      </c>
      <c r="B210" s="59">
        <v>20164</v>
      </c>
      <c r="C210" s="59">
        <v>27577</v>
      </c>
      <c r="D210" s="59">
        <v>34523</v>
      </c>
      <c r="E210" s="59">
        <v>37650</v>
      </c>
      <c r="F210" s="59">
        <v>36681</v>
      </c>
    </row>
    <row r="211" spans="1:6">
      <c r="A211" s="5" t="s">
        <v>11</v>
      </c>
      <c r="B211" s="59">
        <v>463</v>
      </c>
      <c r="C211" s="59">
        <v>29444</v>
      </c>
      <c r="D211" s="58">
        <v>29105</v>
      </c>
      <c r="E211" s="58">
        <v>29515</v>
      </c>
      <c r="F211" s="58">
        <v>26163</v>
      </c>
    </row>
    <row r="212" spans="1:6">
      <c r="A212" s="5" t="s">
        <v>12</v>
      </c>
      <c r="B212" s="59">
        <v>127</v>
      </c>
      <c r="C212" s="59">
        <v>11278</v>
      </c>
      <c r="D212" s="58">
        <v>9089</v>
      </c>
      <c r="E212" s="58">
        <v>16138</v>
      </c>
      <c r="F212" s="58">
        <v>8629</v>
      </c>
    </row>
    <row r="213" spans="1:6">
      <c r="A213" s="5" t="s">
        <v>13</v>
      </c>
      <c r="B213" s="59">
        <v>32244</v>
      </c>
      <c r="C213" s="59">
        <v>37733</v>
      </c>
      <c r="D213" s="58">
        <v>37284</v>
      </c>
      <c r="E213" s="58">
        <v>36083</v>
      </c>
      <c r="F213" s="58">
        <v>40873</v>
      </c>
    </row>
    <row r="214" spans="1:6">
      <c r="A214" s="5" t="s">
        <v>14</v>
      </c>
      <c r="B214" s="59">
        <v>190</v>
      </c>
      <c r="C214" s="59">
        <v>40884</v>
      </c>
      <c r="D214" s="58">
        <v>11431</v>
      </c>
      <c r="E214" s="58">
        <v>10414</v>
      </c>
      <c r="F214" s="58">
        <v>9690</v>
      </c>
    </row>
    <row r="215" spans="1:6">
      <c r="A215" s="5" t="s">
        <v>15</v>
      </c>
      <c r="B215" s="58">
        <v>5014</v>
      </c>
      <c r="C215" s="58">
        <v>23866</v>
      </c>
      <c r="D215" s="58">
        <v>19631</v>
      </c>
      <c r="E215" s="58">
        <v>11283</v>
      </c>
      <c r="F215" s="58">
        <v>64346</v>
      </c>
    </row>
    <row r="216" spans="1:6">
      <c r="A216" s="5" t="s">
        <v>16</v>
      </c>
      <c r="B216" s="59">
        <v>1521</v>
      </c>
      <c r="C216" s="59">
        <v>24529</v>
      </c>
      <c r="D216" s="58">
        <v>29491</v>
      </c>
      <c r="E216" s="58">
        <v>24276</v>
      </c>
      <c r="F216" s="58">
        <v>28755</v>
      </c>
    </row>
    <row r="217" spans="1:6">
      <c r="A217" s="5" t="s">
        <v>17</v>
      </c>
      <c r="B217" s="59">
        <v>4191</v>
      </c>
      <c r="C217" s="59">
        <v>9203</v>
      </c>
      <c r="D217" s="58">
        <v>22337</v>
      </c>
      <c r="E217" s="58">
        <v>23114</v>
      </c>
      <c r="F217" s="58">
        <v>14717</v>
      </c>
    </row>
    <row r="218" spans="1:6" ht="15.75" thickBot="1">
      <c r="A218" s="3" t="s">
        <v>18</v>
      </c>
      <c r="B218" s="21">
        <f t="shared" ref="B218:D218" si="12">SUM(B206:B217)</f>
        <v>321182</v>
      </c>
      <c r="C218" s="21">
        <f t="shared" si="12"/>
        <v>589326</v>
      </c>
      <c r="D218" s="21">
        <f t="shared" si="12"/>
        <v>578749</v>
      </c>
      <c r="E218" s="21">
        <f>SUM(E206:E217)</f>
        <v>658936</v>
      </c>
      <c r="F218" s="57">
        <f>SUM(F206:F217)</f>
        <v>557434</v>
      </c>
    </row>
    <row r="219" spans="1:6" ht="16.5" thickTop="1" thickBot="1"/>
    <row r="220" spans="1:6" ht="15.75" thickBot="1">
      <c r="A220" s="75" t="s">
        <v>32</v>
      </c>
      <c r="B220" s="75"/>
      <c r="C220" s="75"/>
      <c r="D220" s="75"/>
      <c r="E220" s="55"/>
      <c r="F220" s="56"/>
    </row>
    <row r="221" spans="1:6" ht="30">
      <c r="A221" s="3"/>
      <c r="B221" s="7" t="s">
        <v>2</v>
      </c>
      <c r="C221" s="6" t="s">
        <v>2</v>
      </c>
      <c r="D221" s="6" t="s">
        <v>3</v>
      </c>
      <c r="E221" s="6" t="s">
        <v>3</v>
      </c>
      <c r="F221" s="6" t="s">
        <v>43</v>
      </c>
    </row>
    <row r="222" spans="1:6">
      <c r="A222" s="3" t="s">
        <v>4</v>
      </c>
      <c r="B222" s="4" t="s">
        <v>5</v>
      </c>
      <c r="C222" s="2" t="s">
        <v>6</v>
      </c>
      <c r="D222" s="2" t="s">
        <v>40</v>
      </c>
      <c r="E222" s="2" t="s">
        <v>41</v>
      </c>
      <c r="F222" s="2" t="s">
        <v>42</v>
      </c>
    </row>
    <row r="223" spans="1:6">
      <c r="A223" s="5" t="s">
        <v>7</v>
      </c>
      <c r="B223" s="58">
        <v>35436</v>
      </c>
      <c r="C223" s="58">
        <v>43049</v>
      </c>
      <c r="D223" s="58">
        <v>54703</v>
      </c>
      <c r="E223" s="58">
        <v>125657</v>
      </c>
      <c r="F223" s="58">
        <v>198885</v>
      </c>
    </row>
    <row r="224" spans="1:6">
      <c r="A224" s="5" t="s">
        <v>8</v>
      </c>
      <c r="B224" s="59">
        <v>13715</v>
      </c>
      <c r="C224" s="59">
        <v>17257</v>
      </c>
      <c r="D224" s="58">
        <v>22256</v>
      </c>
      <c r="E224" s="58">
        <v>22824</v>
      </c>
      <c r="F224" s="58">
        <v>34750</v>
      </c>
    </row>
    <row r="225" spans="1:6">
      <c r="A225" s="5" t="s">
        <v>9</v>
      </c>
      <c r="B225" s="58">
        <v>13860</v>
      </c>
      <c r="C225" s="58">
        <v>24132</v>
      </c>
      <c r="D225" s="58">
        <v>13912</v>
      </c>
      <c r="E225" s="58">
        <v>27391</v>
      </c>
      <c r="F225" s="58">
        <v>86200</v>
      </c>
    </row>
    <row r="226" spans="1:6">
      <c r="A226" s="5" t="s">
        <v>10</v>
      </c>
      <c r="B226" s="59">
        <v>4268</v>
      </c>
      <c r="C226" s="59">
        <v>13314</v>
      </c>
      <c r="D226" s="59">
        <v>11094</v>
      </c>
      <c r="E226" s="59">
        <v>9202</v>
      </c>
      <c r="F226" s="59">
        <v>13717</v>
      </c>
    </row>
    <row r="227" spans="1:6">
      <c r="A227" s="5" t="s">
        <v>11</v>
      </c>
      <c r="B227" s="59">
        <v>4478</v>
      </c>
      <c r="C227" s="59">
        <v>6718</v>
      </c>
      <c r="D227" s="58">
        <v>7694</v>
      </c>
      <c r="E227" s="58">
        <v>8698</v>
      </c>
      <c r="F227" s="58">
        <v>17465</v>
      </c>
    </row>
    <row r="228" spans="1:6">
      <c r="A228" s="5" t="s">
        <v>12</v>
      </c>
      <c r="B228" s="59">
        <v>4134</v>
      </c>
      <c r="C228" s="59">
        <v>10977</v>
      </c>
      <c r="D228" s="58">
        <v>9313</v>
      </c>
      <c r="E228" s="58">
        <v>8761</v>
      </c>
      <c r="F228" s="58">
        <v>14527</v>
      </c>
    </row>
    <row r="229" spans="1:6">
      <c r="A229" s="5" t="s">
        <v>13</v>
      </c>
      <c r="B229" s="59">
        <v>8957</v>
      </c>
      <c r="C229" s="59">
        <v>11885</v>
      </c>
      <c r="D229" s="58">
        <v>12526</v>
      </c>
      <c r="E229" s="58">
        <v>15098</v>
      </c>
      <c r="F229" s="58">
        <v>18377</v>
      </c>
    </row>
    <row r="230" spans="1:6">
      <c r="A230" s="5" t="s">
        <v>14</v>
      </c>
      <c r="B230" s="59">
        <v>18974</v>
      </c>
      <c r="C230" s="59">
        <v>21922</v>
      </c>
      <c r="D230" s="58">
        <v>11812</v>
      </c>
      <c r="E230" s="58">
        <v>13940</v>
      </c>
      <c r="F230" s="58">
        <v>20511</v>
      </c>
    </row>
    <row r="231" spans="1:6">
      <c r="A231" s="5" t="s">
        <v>15</v>
      </c>
      <c r="B231" s="58">
        <v>7053</v>
      </c>
      <c r="C231" s="58">
        <v>20508</v>
      </c>
      <c r="D231" s="58">
        <v>37270</v>
      </c>
      <c r="E231" s="58">
        <v>17220</v>
      </c>
      <c r="F231" s="58">
        <v>29411</v>
      </c>
    </row>
    <row r="232" spans="1:6">
      <c r="A232" s="5" t="s">
        <v>16</v>
      </c>
      <c r="B232" s="59">
        <v>6493</v>
      </c>
      <c r="C232" s="59">
        <v>8365</v>
      </c>
      <c r="D232" s="58">
        <v>10389</v>
      </c>
      <c r="E232" s="58">
        <v>28428</v>
      </c>
      <c r="F232" s="58">
        <v>28317</v>
      </c>
    </row>
    <row r="233" spans="1:6">
      <c r="A233" s="5" t="s">
        <v>17</v>
      </c>
      <c r="B233" s="59">
        <v>5599</v>
      </c>
      <c r="C233" s="59">
        <v>16612</v>
      </c>
      <c r="D233" s="58">
        <v>6621</v>
      </c>
      <c r="E233" s="58">
        <v>7693</v>
      </c>
      <c r="F233" s="58">
        <v>10524</v>
      </c>
    </row>
    <row r="234" spans="1:6">
      <c r="A234" s="5" t="s">
        <v>20</v>
      </c>
      <c r="B234" s="59">
        <v>5599</v>
      </c>
      <c r="C234" s="59"/>
      <c r="D234" s="58"/>
      <c r="E234" s="58"/>
      <c r="F234" s="58"/>
    </row>
    <row r="235" spans="1:6" ht="15.75" thickBot="1">
      <c r="A235" s="3" t="s">
        <v>18</v>
      </c>
      <c r="B235" s="60">
        <f t="shared" ref="B235:D235" si="13">SUM(B223:B234)</f>
        <v>128566</v>
      </c>
      <c r="C235" s="60">
        <f t="shared" si="13"/>
        <v>194739</v>
      </c>
      <c r="D235" s="60">
        <f t="shared" si="13"/>
        <v>197590</v>
      </c>
      <c r="E235" s="60">
        <f>SUM(E223:E234)</f>
        <v>284912</v>
      </c>
      <c r="F235" s="61">
        <f>SUM(F223:F234)</f>
        <v>472684</v>
      </c>
    </row>
    <row r="236" spans="1:6" ht="16.5" thickTop="1" thickBot="1"/>
    <row r="237" spans="1:6" ht="15.75" thickBot="1">
      <c r="A237" s="75" t="s">
        <v>33</v>
      </c>
      <c r="B237" s="75"/>
      <c r="C237" s="75"/>
      <c r="D237" s="75"/>
      <c r="E237" s="55"/>
      <c r="F237" s="56"/>
    </row>
    <row r="238" spans="1:6" ht="30">
      <c r="A238" s="3"/>
      <c r="B238" s="7" t="s">
        <v>2</v>
      </c>
      <c r="C238" s="6" t="s">
        <v>2</v>
      </c>
      <c r="D238" s="6" t="s">
        <v>3</v>
      </c>
      <c r="E238" s="6" t="s">
        <v>3</v>
      </c>
      <c r="F238" s="6" t="s">
        <v>43</v>
      </c>
    </row>
    <row r="239" spans="1:6">
      <c r="A239" s="3" t="s">
        <v>4</v>
      </c>
      <c r="B239" s="4" t="s">
        <v>5</v>
      </c>
      <c r="C239" s="2" t="s">
        <v>6</v>
      </c>
      <c r="D239" s="2" t="s">
        <v>40</v>
      </c>
      <c r="E239" s="2" t="s">
        <v>41</v>
      </c>
      <c r="F239" s="2" t="s">
        <v>42</v>
      </c>
    </row>
    <row r="240" spans="1:6">
      <c r="A240" s="5" t="s">
        <v>7</v>
      </c>
      <c r="B240" s="58">
        <v>5761</v>
      </c>
      <c r="C240" s="58">
        <v>6919</v>
      </c>
      <c r="D240" s="58">
        <v>11471</v>
      </c>
      <c r="E240" s="58">
        <v>5948</v>
      </c>
      <c r="F240" s="58">
        <v>16269</v>
      </c>
    </row>
    <row r="241" spans="1:6">
      <c r="A241" s="5" t="s">
        <v>8</v>
      </c>
      <c r="B241" s="59">
        <v>8444</v>
      </c>
      <c r="C241" s="59">
        <v>5673</v>
      </c>
      <c r="D241" s="58">
        <v>14296</v>
      </c>
      <c r="E241" s="58">
        <v>13668</v>
      </c>
      <c r="F241" s="58">
        <v>13282</v>
      </c>
    </row>
    <row r="242" spans="1:6">
      <c r="A242" s="5" t="s">
        <v>9</v>
      </c>
      <c r="B242" s="58">
        <v>135613</v>
      </c>
      <c r="C242" s="58">
        <v>175453</v>
      </c>
      <c r="D242" s="58">
        <v>146221</v>
      </c>
      <c r="E242" s="58">
        <v>149604</v>
      </c>
      <c r="F242" s="58">
        <v>149358</v>
      </c>
    </row>
    <row r="243" spans="1:6">
      <c r="A243" s="5" t="s">
        <v>10</v>
      </c>
      <c r="B243" s="59">
        <v>6662</v>
      </c>
      <c r="C243" s="59">
        <v>4035</v>
      </c>
      <c r="D243" s="59">
        <v>14091</v>
      </c>
      <c r="E243" s="59">
        <v>16694</v>
      </c>
      <c r="F243" s="59">
        <v>16483</v>
      </c>
    </row>
    <row r="244" spans="1:6">
      <c r="A244" s="5" t="s">
        <v>11</v>
      </c>
      <c r="B244" s="59">
        <v>7730</v>
      </c>
      <c r="C244" s="59">
        <v>7046</v>
      </c>
      <c r="D244" s="58">
        <v>15869</v>
      </c>
      <c r="E244" s="58">
        <v>15164</v>
      </c>
      <c r="F244" s="58">
        <v>15804</v>
      </c>
    </row>
    <row r="245" spans="1:6">
      <c r="A245" s="5" t="s">
        <v>12</v>
      </c>
      <c r="B245" s="59">
        <v>5707</v>
      </c>
      <c r="C245" s="59">
        <v>4353</v>
      </c>
      <c r="D245" s="58">
        <v>12530</v>
      </c>
      <c r="E245" s="58">
        <v>13143</v>
      </c>
      <c r="F245" s="58">
        <v>13582</v>
      </c>
    </row>
    <row r="246" spans="1:6">
      <c r="A246" s="5" t="s">
        <v>13</v>
      </c>
      <c r="B246" s="59">
        <v>4852</v>
      </c>
      <c r="C246" s="59">
        <v>5956</v>
      </c>
      <c r="D246" s="58">
        <v>14963</v>
      </c>
      <c r="E246" s="58">
        <v>18464</v>
      </c>
      <c r="F246" s="58">
        <v>18955</v>
      </c>
    </row>
    <row r="247" spans="1:6">
      <c r="A247" s="5" t="s">
        <v>14</v>
      </c>
      <c r="B247" s="59">
        <v>7544</v>
      </c>
      <c r="C247" s="59">
        <v>5069</v>
      </c>
      <c r="D247" s="58">
        <v>15088</v>
      </c>
      <c r="E247" s="58">
        <v>16028</v>
      </c>
      <c r="F247" s="58">
        <v>16054</v>
      </c>
    </row>
    <row r="248" spans="1:6">
      <c r="A248" s="5" t="s">
        <v>15</v>
      </c>
      <c r="B248" s="58">
        <v>7244</v>
      </c>
      <c r="C248" s="58">
        <v>6169</v>
      </c>
      <c r="D248" s="58">
        <v>13927</v>
      </c>
      <c r="E248" s="58">
        <v>12984</v>
      </c>
      <c r="F248" s="58">
        <v>12758</v>
      </c>
    </row>
    <row r="249" spans="1:6">
      <c r="A249" s="5" t="s">
        <v>16</v>
      </c>
      <c r="B249" s="59">
        <v>4221</v>
      </c>
      <c r="C249" s="59">
        <v>7743</v>
      </c>
      <c r="D249" s="58">
        <v>13207</v>
      </c>
      <c r="E249" s="58">
        <v>14519</v>
      </c>
      <c r="F249" s="58">
        <v>14661</v>
      </c>
    </row>
    <row r="250" spans="1:6">
      <c r="A250" s="5" t="s">
        <v>17</v>
      </c>
      <c r="B250" s="59">
        <v>7425</v>
      </c>
      <c r="C250" s="59">
        <v>5436</v>
      </c>
      <c r="D250" s="58">
        <v>15415</v>
      </c>
      <c r="E250" s="58">
        <v>23826</v>
      </c>
      <c r="F250" s="58">
        <v>13985</v>
      </c>
    </row>
    <row r="251" spans="1:6" ht="15.75" thickBot="1">
      <c r="A251" s="3" t="s">
        <v>18</v>
      </c>
      <c r="B251" s="60">
        <f t="shared" ref="B251:D251" si="14">SUM(B239:B250)</f>
        <v>201203</v>
      </c>
      <c r="C251" s="60">
        <f t="shared" si="14"/>
        <v>233852</v>
      </c>
      <c r="D251" s="60">
        <f t="shared" si="14"/>
        <v>287078</v>
      </c>
      <c r="E251" s="60">
        <f>SUM(E239:E250)</f>
        <v>300042</v>
      </c>
      <c r="F251" s="61">
        <f>SUM(F239:F250)</f>
        <v>301191</v>
      </c>
    </row>
    <row r="252" spans="1:6" ht="15.75" thickTop="1"/>
  </sheetData>
  <mergeCells count="16">
    <mergeCell ref="A237:D237"/>
    <mergeCell ref="A69:D69"/>
    <mergeCell ref="A86:D86"/>
    <mergeCell ref="A103:D103"/>
    <mergeCell ref="A119:D119"/>
    <mergeCell ref="A136:D136"/>
    <mergeCell ref="A153:D153"/>
    <mergeCell ref="A170:D170"/>
    <mergeCell ref="A187:D187"/>
    <mergeCell ref="A204:D204"/>
    <mergeCell ref="A220:D220"/>
    <mergeCell ref="A2:D2"/>
    <mergeCell ref="A19:D19"/>
    <mergeCell ref="A36:D36"/>
    <mergeCell ref="A53:D53"/>
    <mergeCell ref="A1:E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Charts</vt:lpstr>
      <vt:lpstr>Payments &amp; estimates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2011-03-15T09:02:55Z</dcterms:created>
  <dcterms:modified xsi:type="dcterms:W3CDTF">2013-04-02T22:25:23Z</dcterms:modified>
</cp:coreProperties>
</file>