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8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480" windowHeight="9525" tabRatio="656"/>
  </bookViews>
  <sheets>
    <sheet name="KZN" sheetId="1" r:id="rId1"/>
    <sheet name="Ethekwini" sheetId="10" r:id="rId2"/>
    <sheet name="Msunduzi" sheetId="11" r:id="rId3"/>
    <sheet name="Mthlatuze" sheetId="13" r:id="rId4"/>
    <sheet name="Hibiscus" sheetId="8" r:id="rId5"/>
    <sheet name="Newcastle" sheetId="9" r:id="rId6"/>
    <sheet name="GDP" sheetId="14" r:id="rId7"/>
    <sheet name="GOS" sheetId="16" r:id="rId8"/>
    <sheet name="COMP" sheetId="19" r:id="rId9"/>
  </sheets>
  <calcPr calcId="125725"/>
</workbook>
</file>

<file path=xl/calcChain.xml><?xml version="1.0" encoding="utf-8"?>
<calcChain xmlns="http://schemas.openxmlformats.org/spreadsheetml/2006/main">
  <c r="C4" i="9"/>
  <c r="D4"/>
  <c r="C5"/>
  <c r="D5"/>
  <c r="C6"/>
  <c r="D6"/>
  <c r="C7"/>
  <c r="D7"/>
  <c r="C8"/>
  <c r="D8"/>
  <c r="C9"/>
  <c r="D9"/>
  <c r="C10"/>
  <c r="D10"/>
  <c r="C11"/>
  <c r="D11"/>
  <c r="C12"/>
  <c r="D12"/>
  <c r="C13"/>
  <c r="D13"/>
  <c r="C4" i="8"/>
  <c r="D4"/>
  <c r="C5"/>
  <c r="D5"/>
  <c r="C6"/>
  <c r="D6"/>
  <c r="C7"/>
  <c r="D7"/>
  <c r="C8"/>
  <c r="D8"/>
  <c r="C9"/>
  <c r="D9"/>
  <c r="C10"/>
  <c r="D10"/>
  <c r="C11"/>
  <c r="D11"/>
  <c r="C12"/>
  <c r="D12"/>
  <c r="C13"/>
  <c r="D13"/>
  <c r="C4" i="11"/>
  <c r="D4"/>
  <c r="C5"/>
  <c r="D5"/>
  <c r="C6"/>
  <c r="D6"/>
  <c r="C7"/>
  <c r="D7"/>
  <c r="C8"/>
  <c r="D8"/>
  <c r="C9"/>
  <c r="D9"/>
  <c r="C10"/>
  <c r="D10"/>
  <c r="C11"/>
  <c r="D11"/>
  <c r="C12"/>
  <c r="D12"/>
  <c r="C13"/>
  <c r="D13"/>
  <c r="D8" i="10"/>
  <c r="D9"/>
  <c r="D10"/>
  <c r="D11"/>
  <c r="D12"/>
  <c r="D13"/>
  <c r="C5"/>
  <c r="C6"/>
  <c r="C7"/>
  <c r="C8"/>
  <c r="C9"/>
  <c r="C10"/>
  <c r="C11"/>
  <c r="C12"/>
  <c r="C13"/>
  <c r="C16" i="1"/>
  <c r="C17"/>
  <c r="C18"/>
  <c r="C19"/>
  <c r="C20"/>
  <c r="A12" i="19" l="1"/>
  <c r="A13"/>
  <c r="D4" i="16"/>
  <c r="D5"/>
  <c r="D6"/>
  <c r="D7"/>
  <c r="D8"/>
  <c r="D9"/>
  <c r="D10"/>
  <c r="D11"/>
  <c r="D12"/>
  <c r="D13"/>
  <c r="B9"/>
  <c r="B10"/>
  <c r="B11"/>
  <c r="B12"/>
  <c r="B13"/>
  <c r="A12"/>
  <c r="A13"/>
  <c r="G4" i="14"/>
  <c r="G5"/>
  <c r="G6"/>
  <c r="G7"/>
  <c r="G8"/>
  <c r="G9"/>
  <c r="G10"/>
  <c r="G11"/>
  <c r="G12"/>
  <c r="G13"/>
  <c r="F4"/>
  <c r="F5"/>
  <c r="F6"/>
  <c r="F7"/>
  <c r="F8"/>
  <c r="F9"/>
  <c r="F10"/>
  <c r="F11"/>
  <c r="F12"/>
  <c r="F13"/>
  <c r="E4"/>
  <c r="E5"/>
  <c r="E6"/>
  <c r="E7"/>
  <c r="E8"/>
  <c r="E9"/>
  <c r="E10"/>
  <c r="E11"/>
  <c r="E12"/>
  <c r="E13"/>
  <c r="D4"/>
  <c r="D5"/>
  <c r="D6"/>
  <c r="D7"/>
  <c r="D8"/>
  <c r="D9"/>
  <c r="D10"/>
  <c r="D11"/>
  <c r="D12"/>
  <c r="D13"/>
  <c r="C4"/>
  <c r="C5"/>
  <c r="C6"/>
  <c r="C7"/>
  <c r="C8"/>
  <c r="C9"/>
  <c r="C10"/>
  <c r="C11"/>
  <c r="C12"/>
  <c r="C13"/>
  <c r="B4"/>
  <c r="B5"/>
  <c r="B6"/>
  <c r="B7"/>
  <c r="B8"/>
  <c r="B9"/>
  <c r="B10"/>
  <c r="B11"/>
  <c r="B12"/>
  <c r="B13"/>
  <c r="A12"/>
  <c r="A13"/>
  <c r="G4" i="19"/>
  <c r="G5"/>
  <c r="G6"/>
  <c r="G7"/>
  <c r="G8"/>
  <c r="G9"/>
  <c r="G10"/>
  <c r="G11"/>
  <c r="G12"/>
  <c r="G13"/>
  <c r="D3" i="9"/>
  <c r="G4" i="16"/>
  <c r="G5"/>
  <c r="G6"/>
  <c r="G7"/>
  <c r="G8"/>
  <c r="G9"/>
  <c r="G10"/>
  <c r="G11"/>
  <c r="G12"/>
  <c r="G13"/>
  <c r="C3" i="9"/>
  <c r="F4" i="19"/>
  <c r="F5"/>
  <c r="F6"/>
  <c r="F7"/>
  <c r="F8"/>
  <c r="F9"/>
  <c r="F10"/>
  <c r="F11"/>
  <c r="F12"/>
  <c r="F13"/>
  <c r="D3" i="8"/>
  <c r="F4" i="16"/>
  <c r="F5"/>
  <c r="F6"/>
  <c r="F7"/>
  <c r="F8"/>
  <c r="F9"/>
  <c r="F10"/>
  <c r="F11"/>
  <c r="F12"/>
  <c r="F13"/>
  <c r="C3" i="8"/>
  <c r="D4" i="13"/>
  <c r="E4" i="19" s="1"/>
  <c r="D5" i="13"/>
  <c r="E5" i="19" s="1"/>
  <c r="D6" i="13"/>
  <c r="E6" i="19" s="1"/>
  <c r="D7" i="13"/>
  <c r="E7" i="19" s="1"/>
  <c r="D8" i="13"/>
  <c r="E8" i="19" s="1"/>
  <c r="D9" i="13"/>
  <c r="E9" i="19" s="1"/>
  <c r="D10" i="13"/>
  <c r="E10" i="19" s="1"/>
  <c r="D11" i="13"/>
  <c r="E11" i="19" s="1"/>
  <c r="D12" i="13"/>
  <c r="E12" i="19" s="1"/>
  <c r="D13" i="13"/>
  <c r="E13" i="19" s="1"/>
  <c r="D3" i="13"/>
  <c r="C4"/>
  <c r="E4" i="16" s="1"/>
  <c r="C5" i="13"/>
  <c r="E5" i="16" s="1"/>
  <c r="C6" i="13"/>
  <c r="E6" i="16" s="1"/>
  <c r="C7" i="13"/>
  <c r="E7" i="16" s="1"/>
  <c r="C8" i="13"/>
  <c r="E8" i="16" s="1"/>
  <c r="C9" i="13"/>
  <c r="E9" i="16" s="1"/>
  <c r="C10" i="13"/>
  <c r="E10" i="16" s="1"/>
  <c r="C11" i="13"/>
  <c r="E11" i="16" s="1"/>
  <c r="C12" i="13"/>
  <c r="E12" i="16" s="1"/>
  <c r="C13" i="13"/>
  <c r="E13" i="16" s="1"/>
  <c r="C3" i="13"/>
  <c r="D4" i="19"/>
  <c r="D5"/>
  <c r="D6"/>
  <c r="D7"/>
  <c r="D8"/>
  <c r="D9"/>
  <c r="D10"/>
  <c r="D11"/>
  <c r="D12"/>
  <c r="D13"/>
  <c r="D3" i="11"/>
  <c r="C3"/>
  <c r="C9" i="19"/>
  <c r="C10"/>
  <c r="C11"/>
  <c r="C12"/>
  <c r="C13"/>
  <c r="C8"/>
  <c r="D7" i="10"/>
  <c r="C7" i="19" s="1"/>
  <c r="D5" i="10"/>
  <c r="C5" i="19" s="1"/>
  <c r="D6" i="10"/>
  <c r="C6" i="19" s="1"/>
  <c r="D4" i="10"/>
  <c r="C4" i="19" s="1"/>
  <c r="D3" i="10"/>
  <c r="C3"/>
  <c r="C11" i="16"/>
  <c r="C12"/>
  <c r="C13"/>
  <c r="C6"/>
  <c r="C7"/>
  <c r="C8"/>
  <c r="C9"/>
  <c r="C10"/>
  <c r="C5"/>
  <c r="C4" i="10"/>
  <c r="C4" i="16" s="1"/>
  <c r="B23" i="1"/>
  <c r="C3" l="1"/>
  <c r="D19" l="1"/>
  <c r="D20"/>
  <c r="A16" i="19" l="1"/>
  <c r="A2" l="1"/>
  <c r="A16" i="16"/>
  <c r="A2"/>
  <c r="A2" i="14"/>
  <c r="A16"/>
  <c r="A4" i="19"/>
  <c r="A5"/>
  <c r="A6"/>
  <c r="A7"/>
  <c r="A8"/>
  <c r="A9"/>
  <c r="A10"/>
  <c r="A11"/>
  <c r="A3" i="14"/>
  <c r="A3" i="19"/>
  <c r="A4" i="16"/>
  <c r="A5"/>
  <c r="A6"/>
  <c r="A7"/>
  <c r="A8"/>
  <c r="A9"/>
  <c r="A10"/>
  <c r="A11"/>
  <c r="A3"/>
  <c r="A4" i="14"/>
  <c r="A5"/>
  <c r="A6"/>
  <c r="A7"/>
  <c r="A8"/>
  <c r="A9"/>
  <c r="A10"/>
  <c r="A11"/>
  <c r="E3" i="19"/>
  <c r="D3"/>
  <c r="C3"/>
  <c r="G15"/>
  <c r="F15"/>
  <c r="E15"/>
  <c r="D15"/>
  <c r="C15"/>
  <c r="B15"/>
  <c r="E3" i="16"/>
  <c r="D3"/>
  <c r="C3"/>
  <c r="G3" i="14"/>
  <c r="F3"/>
  <c r="E3"/>
  <c r="D3"/>
  <c r="C3"/>
  <c r="B3"/>
  <c r="B3" i="16"/>
  <c r="C10" i="1"/>
  <c r="G15" i="16"/>
  <c r="F15"/>
  <c r="E15"/>
  <c r="D15"/>
  <c r="C15"/>
  <c r="B15"/>
  <c r="E15" i="14"/>
  <c r="F15"/>
  <c r="G15"/>
  <c r="D15"/>
  <c r="C15"/>
  <c r="B15"/>
  <c r="D16" i="13"/>
  <c r="E16" i="19" s="1"/>
  <c r="C16" i="13"/>
  <c r="E16" i="16" s="1"/>
  <c r="B16" i="13"/>
  <c r="E16" i="14" s="1"/>
  <c r="D15" i="13"/>
  <c r="C15"/>
  <c r="B15"/>
  <c r="D16" i="11"/>
  <c r="D16" i="19" s="1"/>
  <c r="C16" i="11"/>
  <c r="D16" i="16" s="1"/>
  <c r="B16" i="11"/>
  <c r="D16" i="14" s="1"/>
  <c r="D15" i="11"/>
  <c r="C15"/>
  <c r="B15"/>
  <c r="B16" i="10"/>
  <c r="C16" i="14" s="1"/>
  <c r="D15" i="10"/>
  <c r="C15"/>
  <c r="B15"/>
  <c r="C16"/>
  <c r="C16" i="16" s="1"/>
  <c r="D16" i="10"/>
  <c r="C16" i="19" s="1"/>
  <c r="D22" i="1"/>
  <c r="C22"/>
  <c r="B22"/>
  <c r="D3"/>
  <c r="G3" i="19"/>
  <c r="G3" i="16"/>
  <c r="F3" i="19"/>
  <c r="F3" i="16"/>
  <c r="B16" i="9"/>
  <c r="G16" i="14" s="1"/>
  <c r="D15" i="9"/>
  <c r="C15"/>
  <c r="B15"/>
  <c r="B16" i="8"/>
  <c r="F16" i="14" s="1"/>
  <c r="D15" i="8"/>
  <c r="B15"/>
  <c r="C16"/>
  <c r="F16" i="16" s="1"/>
  <c r="B16" i="14"/>
  <c r="B3" i="19" l="1"/>
  <c r="D16" i="9"/>
  <c r="G16" i="19" s="1"/>
  <c r="D16" i="8"/>
  <c r="F16" i="19" s="1"/>
  <c r="C16" i="9"/>
  <c r="G16" i="16" s="1"/>
  <c r="D4" i="1"/>
  <c r="B4" i="19" s="1"/>
  <c r="D5" i="1"/>
  <c r="B5" i="19" s="1"/>
  <c r="D6" i="1"/>
  <c r="B6" i="19" s="1"/>
  <c r="D7" i="1"/>
  <c r="B7" i="19" s="1"/>
  <c r="D8" i="1"/>
  <c r="B8" i="19" s="1"/>
  <c r="D9" i="1"/>
  <c r="B9" i="19" s="1"/>
  <c r="D10" i="1"/>
  <c r="B10" i="19" s="1"/>
  <c r="D11" i="1"/>
  <c r="B11" i="19" s="1"/>
  <c r="D12" i="1"/>
  <c r="B12" i="19" s="1"/>
  <c r="D13" i="1"/>
  <c r="B13" i="19" s="1"/>
  <c r="D14" i="1"/>
  <c r="D15"/>
  <c r="D16"/>
  <c r="D17"/>
  <c r="D18"/>
  <c r="C4"/>
  <c r="C5"/>
  <c r="C6"/>
  <c r="C7"/>
  <c r="C8"/>
  <c r="C9"/>
  <c r="C11"/>
  <c r="B4" i="16" s="1"/>
  <c r="C12" i="1"/>
  <c r="B5" i="16" s="1"/>
  <c r="C13" i="1"/>
  <c r="B6" i="16" s="1"/>
  <c r="C14" i="1"/>
  <c r="B7" i="16" s="1"/>
  <c r="C15" i="1"/>
  <c r="B8" i="16" s="1"/>
  <c r="C23" i="1" l="1"/>
  <c r="B16" i="16" s="1"/>
  <c r="D23" i="1"/>
  <c r="B16" i="19" s="1"/>
</calcChain>
</file>

<file path=xl/sharedStrings.xml><?xml version="1.0" encoding="utf-8"?>
<sst xmlns="http://schemas.openxmlformats.org/spreadsheetml/2006/main" count="77" uniqueCount="28">
  <si>
    <t>1996</t>
  </si>
  <si>
    <t>1997</t>
  </si>
  <si>
    <t>1998</t>
  </si>
  <si>
    <t>1999</t>
  </si>
  <si>
    <t>2000</t>
  </si>
  <si>
    <t>2001</t>
  </si>
  <si>
    <t>2002</t>
  </si>
  <si>
    <t>Annual Gross Operating Surplus</t>
  </si>
  <si>
    <t>Annual Compensation of Employees</t>
  </si>
  <si>
    <t>Average</t>
  </si>
  <si>
    <t>KWAZULU-NATAL</t>
  </si>
  <si>
    <t>Real Y-o-Y Growth Rates</t>
  </si>
  <si>
    <t>Gross Domestic Product</t>
  </si>
  <si>
    <t>ETHEKWINI</t>
  </si>
  <si>
    <t>MSUNDUZI</t>
  </si>
  <si>
    <t>Mthlatuze</t>
  </si>
  <si>
    <t>Hibiscus</t>
  </si>
  <si>
    <t>Newcastle</t>
  </si>
  <si>
    <t>Real Y-O-Y Growth Rates</t>
  </si>
  <si>
    <t>MTHLATUZE</t>
  </si>
  <si>
    <t>GROSS DOMESTIC PRODUCT</t>
  </si>
  <si>
    <t>KZN</t>
  </si>
  <si>
    <t>Ethekwini</t>
  </si>
  <si>
    <t>Msunduzi</t>
  </si>
  <si>
    <t>GROSS OPERATING SURPLUS</t>
  </si>
  <si>
    <t>COMPENSATION OF EMPLOYEES</t>
  </si>
  <si>
    <t>comp</t>
  </si>
  <si>
    <t>gos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</si>
</sst>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"/>
  </numFmts>
  <fonts count="8">
    <font>
      <sz val="11"/>
      <color theme="1"/>
      <name val="Calibri"/>
      <family val="2"/>
      <scheme val="minor"/>
    </font>
    <font>
      <sz val="8"/>
      <color rgb="FF333333"/>
      <name val="Arial"/>
      <family val="2"/>
    </font>
    <font>
      <sz val="10"/>
      <color theme="1"/>
      <name val="Verdana"/>
      <family val="2"/>
    </font>
    <font>
      <sz val="10"/>
      <color rgb="FF333333"/>
      <name val="Verdana"/>
      <family val="2"/>
    </font>
    <font>
      <b/>
      <sz val="10"/>
      <color theme="1"/>
      <name val="Verdana"/>
      <family val="2"/>
    </font>
    <font>
      <b/>
      <sz val="22"/>
      <color theme="1"/>
      <name val="Verdana"/>
      <family val="2"/>
    </font>
    <font>
      <b/>
      <sz val="10"/>
      <name val="Verdana"/>
      <family val="2"/>
    </font>
    <font>
      <sz val="1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9900"/>
        <bgColor indexed="64"/>
      </patternFill>
    </fill>
  </fills>
  <borders count="18">
    <border>
      <left/>
      <right/>
      <top/>
      <bottom/>
      <diagonal/>
    </border>
    <border>
      <left style="medium">
        <color rgb="FFE8E8E7"/>
      </left>
      <right/>
      <top style="medium">
        <color rgb="FFD8D8D7"/>
      </top>
      <bottom style="medium">
        <color rgb="FFE8E8E7"/>
      </bottom>
      <diagonal/>
    </border>
    <border>
      <left style="medium">
        <color rgb="FFE8E8E7"/>
      </left>
      <right style="medium">
        <color rgb="FFD8D8D7"/>
      </right>
      <top style="medium">
        <color rgb="FFE8E8E7"/>
      </top>
      <bottom style="medium">
        <color rgb="FFE8E8E7"/>
      </bottom>
      <diagonal/>
    </border>
    <border>
      <left style="medium">
        <color rgb="FFE8E8E7"/>
      </left>
      <right style="medium">
        <color rgb="FFD8D8D7"/>
      </right>
      <top style="medium">
        <color rgb="FFE8E8E7"/>
      </top>
      <bottom style="medium">
        <color rgb="FFD8D8D7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E8E8E7"/>
      </left>
      <right style="medium">
        <color rgb="FFD8D8D7"/>
      </right>
      <top style="medium">
        <color rgb="FFE8E8E7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2" fillId="0" borderId="0" xfId="0" applyFont="1"/>
    <xf numFmtId="0" fontId="3" fillId="0" borderId="1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/>
    </xf>
    <xf numFmtId="2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top" wrapText="1"/>
    </xf>
    <xf numFmtId="0" fontId="2" fillId="2" borderId="8" xfId="0" applyFont="1" applyFill="1" applyBorder="1"/>
    <xf numFmtId="2" fontId="2" fillId="5" borderId="5" xfId="0" applyNumberFormat="1" applyFont="1" applyFill="1" applyBorder="1" applyAlignment="1">
      <alignment horizontal="center" vertical="center"/>
    </xf>
    <xf numFmtId="2" fontId="2" fillId="5" borderId="6" xfId="0" applyNumberFormat="1" applyFont="1" applyFill="1" applyBorder="1" applyAlignment="1">
      <alignment horizontal="center" vertical="center"/>
    </xf>
    <xf numFmtId="2" fontId="2" fillId="5" borderId="7" xfId="0" applyNumberFormat="1" applyFont="1" applyFill="1" applyBorder="1" applyAlignment="1">
      <alignment horizontal="center" vertical="center"/>
    </xf>
    <xf numFmtId="0" fontId="0" fillId="0" borderId="10" xfId="0" applyBorder="1" applyAlignment="1"/>
    <xf numFmtId="0" fontId="0" fillId="0" borderId="0" xfId="0" applyBorder="1" applyAlignment="1"/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1" fillId="0" borderId="0" xfId="0" applyFont="1" applyBorder="1" applyAlignment="1">
      <alignment horizontal="right" vertical="top" wrapText="1"/>
    </xf>
    <xf numFmtId="2" fontId="2" fillId="3" borderId="4" xfId="0" applyNumberFormat="1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2" fillId="2" borderId="4" xfId="0" applyFont="1" applyFill="1" applyBorder="1"/>
    <xf numFmtId="0" fontId="4" fillId="2" borderId="4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/>
    </xf>
    <xf numFmtId="0" fontId="2" fillId="2" borderId="5" xfId="0" applyFont="1" applyFill="1" applyBorder="1"/>
    <xf numFmtId="2" fontId="2" fillId="3" borderId="7" xfId="0" applyNumberFormat="1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/>
    </xf>
    <xf numFmtId="2" fontId="7" fillId="5" borderId="6" xfId="0" applyNumberFormat="1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2" fontId="7" fillId="5" borderId="7" xfId="0" applyNumberFormat="1" applyFont="1" applyFill="1" applyBorder="1" applyAlignment="1">
      <alignment horizontal="center" vertical="center"/>
    </xf>
    <xf numFmtId="0" fontId="0" fillId="7" borderId="16" xfId="0" applyFill="1" applyBorder="1"/>
    <xf numFmtId="0" fontId="0" fillId="7" borderId="15" xfId="0" applyFill="1" applyBorder="1"/>
    <xf numFmtId="164" fontId="2" fillId="0" borderId="0" xfId="0" applyNumberFormat="1" applyFont="1"/>
    <xf numFmtId="0" fontId="3" fillId="0" borderId="17" xfId="0" applyFont="1" applyBorder="1" applyAlignment="1">
      <alignment horizontal="right" vertical="top" wrapText="1"/>
    </xf>
    <xf numFmtId="165" fontId="2" fillId="0" borderId="0" xfId="0" applyNumberFormat="1" applyFont="1"/>
    <xf numFmtId="1" fontId="3" fillId="0" borderId="3" xfId="0" applyNumberFormat="1" applyFont="1" applyBorder="1" applyAlignment="1">
      <alignment horizontal="right" vertical="top" wrapText="1"/>
    </xf>
    <xf numFmtId="0" fontId="1" fillId="0" borderId="17" xfId="0" applyFont="1" applyBorder="1" applyAlignment="1">
      <alignment horizontal="right" vertical="top" wrapText="1"/>
    </xf>
    <xf numFmtId="1" fontId="0" fillId="0" borderId="0" xfId="0" applyNumberFormat="1"/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4BD97"/>
      <color rgb="FF993300"/>
      <color rgb="FF66FF99"/>
      <color rgb="FF66FFFF"/>
      <color rgb="FF9900FF"/>
      <color rgb="FF006666"/>
      <color rgb="FFF5BDEA"/>
      <color rgb="FFF0DCC2"/>
      <color rgb="FFFFCC00"/>
      <color rgb="FF6666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6569796563163419E-2"/>
          <c:y val="3.7841039100881622E-2"/>
          <c:w val="0.88511848491628975"/>
          <c:h val="0.93286459838601166"/>
        </c:manualLayout>
      </c:layout>
      <c:lineChart>
        <c:grouping val="standard"/>
        <c:ser>
          <c:idx val="0"/>
          <c:order val="0"/>
          <c:tx>
            <c:strRef>
              <c:f>KZN!$B$2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KZN!$A$3:$A$20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KZN!$B$3:$B$20</c:f>
              <c:numCache>
                <c:formatCode>0.00</c:formatCode>
                <c:ptCount val="18"/>
                <c:pt idx="0">
                  <c:v>5.175490589482723</c:v>
                </c:pt>
                <c:pt idx="1">
                  <c:v>1.9480759691223581</c:v>
                </c:pt>
                <c:pt idx="2">
                  <c:v>0.87285779483851178</c:v>
                </c:pt>
                <c:pt idx="3">
                  <c:v>0.76800943160552615</c:v>
                </c:pt>
                <c:pt idx="4">
                  <c:v>4.6799296586110222</c:v>
                </c:pt>
                <c:pt idx="5">
                  <c:v>4.4541099648747133</c:v>
                </c:pt>
                <c:pt idx="6">
                  <c:v>2.4874919405530238</c:v>
                </c:pt>
                <c:pt idx="7">
                  <c:v>2.7432639906487406</c:v>
                </c:pt>
                <c:pt idx="8">
                  <c:v>4.4967464894428772</c:v>
                </c:pt>
                <c:pt idx="9">
                  <c:v>5.7593018540806664</c:v>
                </c:pt>
                <c:pt idx="10">
                  <c:v>5.5333278654310973</c:v>
                </c:pt>
                <c:pt idx="11">
                  <c:v>5.8948084570002708</c:v>
                </c:pt>
                <c:pt idx="12">
                  <c:v>3.9731293461308819</c:v>
                </c:pt>
                <c:pt idx="13">
                  <c:v>-1.781471351225947</c:v>
                </c:pt>
                <c:pt idx="14">
                  <c:v>4.0111945616728821</c:v>
                </c:pt>
                <c:pt idx="15">
                  <c:v>3.5589624319056061</c:v>
                </c:pt>
                <c:pt idx="16">
                  <c:v>2.8062301206934368</c:v>
                </c:pt>
                <c:pt idx="17">
                  <c:v>1.7394447202940613</c:v>
                </c:pt>
              </c:numCache>
            </c:numRef>
          </c:val>
        </c:ser>
        <c:ser>
          <c:idx val="1"/>
          <c:order val="1"/>
          <c:tx>
            <c:strRef>
              <c:f>KZN!$C$2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KZN!$A$3:$A$20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KZN!$C$3:$C$20</c:f>
              <c:numCache>
                <c:formatCode>0.00</c:formatCode>
                <c:ptCount val="18"/>
                <c:pt idx="0">
                  <c:v>6.8564276604404562</c:v>
                </c:pt>
                <c:pt idx="1">
                  <c:v>2.5766815841979582</c:v>
                </c:pt>
                <c:pt idx="2">
                  <c:v>-2.7041980282480438</c:v>
                </c:pt>
                <c:pt idx="3">
                  <c:v>2.590177083618638</c:v>
                </c:pt>
                <c:pt idx="4">
                  <c:v>11.668288194476819</c:v>
                </c:pt>
                <c:pt idx="5">
                  <c:v>9.2652727774149817</c:v>
                </c:pt>
                <c:pt idx="6">
                  <c:v>7.8331152551725118</c:v>
                </c:pt>
                <c:pt idx="7">
                  <c:v>3.1708137092987183</c:v>
                </c:pt>
                <c:pt idx="8">
                  <c:v>8.4667053013570701</c:v>
                </c:pt>
                <c:pt idx="9">
                  <c:v>6.2277191035115749</c:v>
                </c:pt>
                <c:pt idx="10">
                  <c:v>6.8589008773290274</c:v>
                </c:pt>
                <c:pt idx="11">
                  <c:v>6.51506580879383</c:v>
                </c:pt>
                <c:pt idx="12">
                  <c:v>1.2331039058864697</c:v>
                </c:pt>
                <c:pt idx="13">
                  <c:v>-1.4256759674175825</c:v>
                </c:pt>
                <c:pt idx="14">
                  <c:v>4.5556843344413176</c:v>
                </c:pt>
                <c:pt idx="15">
                  <c:v>-0.1436416938796512</c:v>
                </c:pt>
                <c:pt idx="16">
                  <c:v>1.0636174234409328</c:v>
                </c:pt>
                <c:pt idx="17">
                  <c:v>0.21111176129314302</c:v>
                </c:pt>
              </c:numCache>
            </c:numRef>
          </c:val>
        </c:ser>
        <c:ser>
          <c:idx val="2"/>
          <c:order val="2"/>
          <c:tx>
            <c:strRef>
              <c:f>KZN!$D$2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KZN!$A$3:$A$20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KZN!$D$3:$D$20</c:f>
              <c:numCache>
                <c:formatCode>0.00</c:formatCode>
                <c:ptCount val="18"/>
                <c:pt idx="0">
                  <c:v>4.7333437155286351</c:v>
                </c:pt>
                <c:pt idx="1">
                  <c:v>0.17428955919546496</c:v>
                </c:pt>
                <c:pt idx="2">
                  <c:v>3.4424460466554851</c:v>
                </c:pt>
                <c:pt idx="3">
                  <c:v>1.2042783718963284</c:v>
                </c:pt>
                <c:pt idx="4">
                  <c:v>3.9432558832907487</c:v>
                </c:pt>
                <c:pt idx="5">
                  <c:v>3.0397102352671181</c:v>
                </c:pt>
                <c:pt idx="6">
                  <c:v>1.2536222297793316</c:v>
                </c:pt>
                <c:pt idx="7">
                  <c:v>3.3307968997471349</c:v>
                </c:pt>
                <c:pt idx="8">
                  <c:v>7.9374245364104556</c:v>
                </c:pt>
                <c:pt idx="9">
                  <c:v>6.183437801023123</c:v>
                </c:pt>
                <c:pt idx="10">
                  <c:v>5.8536711691409629</c:v>
                </c:pt>
                <c:pt idx="11">
                  <c:v>6.1082840622952332</c:v>
                </c:pt>
                <c:pt idx="12">
                  <c:v>0.46503271183495798</c:v>
                </c:pt>
                <c:pt idx="13">
                  <c:v>2.1061447833788129</c:v>
                </c:pt>
                <c:pt idx="14">
                  <c:v>7.8452112979254514</c:v>
                </c:pt>
                <c:pt idx="15">
                  <c:v>5.2312305461432569</c:v>
                </c:pt>
                <c:pt idx="16">
                  <c:v>4.0949087259648689</c:v>
                </c:pt>
                <c:pt idx="17">
                  <c:v>3.3365833040287542</c:v>
                </c:pt>
              </c:numCache>
            </c:numRef>
          </c:val>
        </c:ser>
        <c:marker val="1"/>
        <c:axId val="42517632"/>
        <c:axId val="42519552"/>
      </c:lineChart>
      <c:catAx>
        <c:axId val="425176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2519552"/>
        <c:crosses val="autoZero"/>
        <c:auto val="1"/>
        <c:lblAlgn val="ctr"/>
        <c:lblOffset val="100"/>
      </c:catAx>
      <c:valAx>
        <c:axId val="425195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2517632"/>
        <c:crosses val="autoZero"/>
        <c:crossBetween val="between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4811762179487067"/>
          <c:y val="2.2479471558707557E-2"/>
          <c:w val="0.43935938197433866"/>
          <c:h val="0.224108941057742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bg2">
        <a:lumMod val="75000"/>
      </a:schemeClr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7042637930336597E-2"/>
          <c:y val="3.5354411465899641E-2"/>
          <c:w val="0.89520273585172405"/>
          <c:h val="0.81357909906280768"/>
        </c:manualLayout>
      </c:layout>
      <c:barChart>
        <c:barDir val="col"/>
        <c:grouping val="clustered"/>
        <c:ser>
          <c:idx val="0"/>
          <c:order val="0"/>
          <c:tx>
            <c:strRef>
              <c:f>KZN!$A$23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KZN!$B$22:$D$22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KZN!$B$23:$D$23</c:f>
              <c:numCache>
                <c:formatCode>0.00</c:formatCode>
                <c:ptCount val="3"/>
                <c:pt idx="0">
                  <c:v>3.284494657509025</c:v>
                </c:pt>
                <c:pt idx="1">
                  <c:v>4.1566205050626763</c:v>
                </c:pt>
                <c:pt idx="2">
                  <c:v>3.9046484377503408</c:v>
                </c:pt>
              </c:numCache>
            </c:numRef>
          </c:val>
        </c:ser>
        <c:axId val="55621120"/>
        <c:axId val="55622656"/>
      </c:barChart>
      <c:catAx>
        <c:axId val="5562112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5622656"/>
        <c:crosses val="autoZero"/>
        <c:auto val="1"/>
        <c:lblAlgn val="ctr"/>
        <c:lblOffset val="100"/>
      </c:catAx>
      <c:valAx>
        <c:axId val="556226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5621120"/>
        <c:crosses val="autoZero"/>
        <c:crossBetween val="between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5143134328870762"/>
          <c:y val="2.6938413563462788E-2"/>
          <c:w val="0.11793099456450483"/>
          <c:h val="7.1815913498056952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2">
        <a:lumMod val="60000"/>
        <a:lumOff val="40000"/>
      </a:schemeClr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7748334758229726E-2"/>
          <c:y val="3.7840977283650788E-2"/>
          <c:w val="0.88740836209052443"/>
          <c:h val="0.92902505703988936"/>
        </c:manualLayout>
      </c:layout>
      <c:lineChart>
        <c:grouping val="standard"/>
        <c:ser>
          <c:idx val="0"/>
          <c:order val="0"/>
          <c:tx>
            <c:strRef>
              <c:f>Ethekwini!$B$2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Ethekwini!$A$3:$A$13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Ethekwini!$B$3:$B$13</c:f>
              <c:numCache>
                <c:formatCode>0.00</c:formatCode>
                <c:ptCount val="11"/>
                <c:pt idx="0">
                  <c:v>2.7431869899761496</c:v>
                </c:pt>
                <c:pt idx="1">
                  <c:v>4.4966349074228447</c:v>
                </c:pt>
                <c:pt idx="2">
                  <c:v>5.7596284068350805</c:v>
                </c:pt>
                <c:pt idx="3">
                  <c:v>5.5332587478348358</c:v>
                </c:pt>
                <c:pt idx="4">
                  <c:v>5.8740043606362491</c:v>
                </c:pt>
                <c:pt idx="5">
                  <c:v>5.1366231350844282</c:v>
                </c:pt>
                <c:pt idx="6">
                  <c:v>-4.1979772435314704</c:v>
                </c:pt>
                <c:pt idx="7">
                  <c:v>5.262077457096793</c:v>
                </c:pt>
                <c:pt idx="8">
                  <c:v>3.4875400878290463</c:v>
                </c:pt>
                <c:pt idx="9">
                  <c:v>2.357707430079925</c:v>
                </c:pt>
                <c:pt idx="10">
                  <c:v>2.0621563334980131</c:v>
                </c:pt>
              </c:numCache>
            </c:numRef>
          </c:val>
        </c:ser>
        <c:ser>
          <c:idx val="1"/>
          <c:order val="1"/>
          <c:tx>
            <c:strRef>
              <c:f>Ethekwini!$C$2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Ethekwini!$A$3:$A$13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Ethekwini!$C$3:$C$13</c:f>
              <c:numCache>
                <c:formatCode>0.00</c:formatCode>
                <c:ptCount val="11"/>
                <c:pt idx="0">
                  <c:v>3.1705698082253058</c:v>
                </c:pt>
                <c:pt idx="1">
                  <c:v>8.4667053013570683</c:v>
                </c:pt>
                <c:pt idx="2">
                  <c:v>6.2277191035115926</c:v>
                </c:pt>
                <c:pt idx="3">
                  <c:v>6.8589008773290132</c:v>
                </c:pt>
                <c:pt idx="4">
                  <c:v>6.515065808793814</c:v>
                </c:pt>
                <c:pt idx="5">
                  <c:v>2.4659055230476863</c:v>
                </c:pt>
                <c:pt idx="6">
                  <c:v>-4.2769657680874857</c:v>
                </c:pt>
                <c:pt idx="7">
                  <c:v>6.1645385385741553</c:v>
                </c:pt>
                <c:pt idx="8">
                  <c:v>-0.25341731385207744</c:v>
                </c:pt>
                <c:pt idx="9">
                  <c:v>0.52183751583301419</c:v>
                </c:pt>
                <c:pt idx="10">
                  <c:v>0.66739487905392636</c:v>
                </c:pt>
              </c:numCache>
            </c:numRef>
          </c:val>
        </c:ser>
        <c:ser>
          <c:idx val="2"/>
          <c:order val="2"/>
          <c:tx>
            <c:strRef>
              <c:f>Ethekwini!$D$2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Ethekwini!$A$3:$A$13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Ethekwini!$D$3:$D$13</c:f>
              <c:numCache>
                <c:formatCode>0.00</c:formatCode>
                <c:ptCount val="11"/>
                <c:pt idx="0">
                  <c:v>3.3305507550520037</c:v>
                </c:pt>
                <c:pt idx="1">
                  <c:v>7.9374245364104645</c:v>
                </c:pt>
                <c:pt idx="2">
                  <c:v>6.1834378010231177</c:v>
                </c:pt>
                <c:pt idx="3">
                  <c:v>5.8536711691409948</c:v>
                </c:pt>
                <c:pt idx="4">
                  <c:v>6.1082826615949664</c:v>
                </c:pt>
                <c:pt idx="5">
                  <c:v>1.5677221280268601</c:v>
                </c:pt>
                <c:pt idx="6">
                  <c:v>-0.76207586462124421</c:v>
                </c:pt>
                <c:pt idx="7">
                  <c:v>9.4868412920019374</c:v>
                </c:pt>
                <c:pt idx="8">
                  <c:v>5.6125396798883713</c:v>
                </c:pt>
                <c:pt idx="9">
                  <c:v>3.174370124181138</c:v>
                </c:pt>
                <c:pt idx="10">
                  <c:v>3.6792181980300418</c:v>
                </c:pt>
              </c:numCache>
            </c:numRef>
          </c:val>
        </c:ser>
        <c:marker val="1"/>
        <c:axId val="87680128"/>
        <c:axId val="89936640"/>
      </c:lineChart>
      <c:catAx>
        <c:axId val="876801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9936640"/>
        <c:crosses val="autoZero"/>
        <c:auto val="1"/>
        <c:lblAlgn val="ctr"/>
        <c:lblOffset val="100"/>
      </c:catAx>
      <c:valAx>
        <c:axId val="899366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7680128"/>
        <c:crosses val="autoZero"/>
        <c:crossBetween val="between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4811762179487067"/>
          <c:y val="2.1987603139635041E-2"/>
          <c:w val="0.43935938197433888"/>
          <c:h val="0.224108941057742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C4BD97"/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5531679337945523E-2"/>
          <c:y val="4.0110733902193565E-2"/>
          <c:w val="0.89906366639708035"/>
          <c:h val="0.8047976525006818"/>
        </c:manualLayout>
      </c:layout>
      <c:barChart>
        <c:barDir val="col"/>
        <c:grouping val="clustered"/>
        <c:ser>
          <c:idx val="0"/>
          <c:order val="0"/>
          <c:tx>
            <c:strRef>
              <c:f>Ethekwini!$A$16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Ethekwini!$B$15:$D$15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Ethekwini!$B$16:$D$16</c:f>
              <c:numCache>
                <c:formatCode>0.00</c:formatCode>
                <c:ptCount val="3"/>
                <c:pt idx="0">
                  <c:v>3.5013491466147184</c:v>
                </c:pt>
                <c:pt idx="1">
                  <c:v>3.3207503885260015</c:v>
                </c:pt>
                <c:pt idx="2">
                  <c:v>4.7429074982480595</c:v>
                </c:pt>
              </c:numCache>
            </c:numRef>
          </c:val>
        </c:ser>
        <c:axId val="90430464"/>
        <c:axId val="90437888"/>
      </c:barChart>
      <c:catAx>
        <c:axId val="9043046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437888"/>
        <c:crosses val="autoZero"/>
        <c:auto val="1"/>
        <c:lblAlgn val="ctr"/>
        <c:lblOffset val="100"/>
      </c:catAx>
      <c:valAx>
        <c:axId val="904378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430464"/>
        <c:crosses val="autoZero"/>
        <c:crossBetween val="between"/>
      </c:valAx>
      <c:spPr>
        <a:solidFill>
          <a:srgbClr val="F2DCDB"/>
        </a:solidFill>
      </c:spPr>
    </c:plotArea>
    <c:legend>
      <c:legendPos val="r"/>
      <c:layout>
        <c:manualLayout>
          <c:xMode val="edge"/>
          <c:yMode val="edge"/>
          <c:x val="0.85367641243215353"/>
          <c:y val="2.5764334244987544E-2"/>
          <c:w val="0.11793099456450483"/>
          <c:h val="7.1815913498056952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D99694"/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7748334758229726E-2"/>
          <c:y val="3.0162287436290219E-2"/>
          <c:w val="0.8873885586622573"/>
          <c:h val="0.92902505703988936"/>
        </c:manualLayout>
      </c:layout>
      <c:lineChart>
        <c:grouping val="standard"/>
        <c:ser>
          <c:idx val="0"/>
          <c:order val="0"/>
          <c:tx>
            <c:strRef>
              <c:f>Msunduzi!$B$2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Msunduzi!$A$3:$A$13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Msunduzi!$B$3:$B$13</c:f>
              <c:numCache>
                <c:formatCode>0.00</c:formatCode>
                <c:ptCount val="11"/>
                <c:pt idx="0">
                  <c:v>2.7431782022334299</c:v>
                </c:pt>
                <c:pt idx="1">
                  <c:v>4.4966214487245679</c:v>
                </c:pt>
                <c:pt idx="2">
                  <c:v>5.7598463821287167</c:v>
                </c:pt>
                <c:pt idx="3">
                  <c:v>5.5330717684108794</c:v>
                </c:pt>
                <c:pt idx="4">
                  <c:v>5.8739792512231226</c:v>
                </c:pt>
                <c:pt idx="5">
                  <c:v>2.4612454552007081</c:v>
                </c:pt>
                <c:pt idx="6">
                  <c:v>5.0194555625908643</c:v>
                </c:pt>
                <c:pt idx="7">
                  <c:v>-8.9391818331487308E-2</c:v>
                </c:pt>
                <c:pt idx="8">
                  <c:v>3.9740527491961544</c:v>
                </c:pt>
                <c:pt idx="9">
                  <c:v>3.83947885826271</c:v>
                </c:pt>
                <c:pt idx="10">
                  <c:v>0.92476122053939303</c:v>
                </c:pt>
              </c:numCache>
            </c:numRef>
          </c:val>
        </c:ser>
        <c:ser>
          <c:idx val="1"/>
          <c:order val="1"/>
          <c:tx>
            <c:strRef>
              <c:f>Msunduzi!$C$2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Msunduzi!$A$3:$A$13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Msunduzi!$C$3:$C$13</c:f>
              <c:numCache>
                <c:formatCode>0.00</c:formatCode>
                <c:ptCount val="11"/>
                <c:pt idx="0">
                  <c:v>3.1705698082253146</c:v>
                </c:pt>
                <c:pt idx="1">
                  <c:v>8.4667053013570754</c:v>
                </c:pt>
                <c:pt idx="2">
                  <c:v>6.2277191035115784</c:v>
                </c:pt>
                <c:pt idx="3">
                  <c:v>6.858900877328999</c:v>
                </c:pt>
                <c:pt idx="4">
                  <c:v>6.5150658087938247</c:v>
                </c:pt>
                <c:pt idx="5">
                  <c:v>-0.59198013726142662</c:v>
                </c:pt>
                <c:pt idx="6">
                  <c:v>5.5527652232665439</c:v>
                </c:pt>
                <c:pt idx="7">
                  <c:v>0.64198610154542202</c:v>
                </c:pt>
                <c:pt idx="8">
                  <c:v>0.22744391634358774</c:v>
                </c:pt>
                <c:pt idx="9">
                  <c:v>2.0328080237327963</c:v>
                </c:pt>
                <c:pt idx="10">
                  <c:v>-0.52488540089499036</c:v>
                </c:pt>
              </c:numCache>
            </c:numRef>
          </c:val>
        </c:ser>
        <c:ser>
          <c:idx val="2"/>
          <c:order val="2"/>
          <c:tx>
            <c:strRef>
              <c:f>Msunduzi!$D$2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Msunduzi!$A$3:$A$13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Msunduzi!$D$3:$D$13</c:f>
              <c:numCache>
                <c:formatCode>0.00</c:formatCode>
                <c:ptCount val="11"/>
                <c:pt idx="0">
                  <c:v>3.3305507550519877</c:v>
                </c:pt>
                <c:pt idx="1">
                  <c:v>7.9374245364104627</c:v>
                </c:pt>
                <c:pt idx="2">
                  <c:v>6.1834378010231283</c:v>
                </c:pt>
                <c:pt idx="3">
                  <c:v>5.8536711691409753</c:v>
                </c:pt>
                <c:pt idx="4">
                  <c:v>6.1082826615949859</c:v>
                </c:pt>
                <c:pt idx="5">
                  <c:v>-1.1567757742218649</c:v>
                </c:pt>
                <c:pt idx="6">
                  <c:v>9.6154595478894915</c:v>
                </c:pt>
                <c:pt idx="7">
                  <c:v>3.5379258358263108</c:v>
                </c:pt>
                <c:pt idx="8">
                  <c:v>6.115727517843748</c:v>
                </c:pt>
                <c:pt idx="9">
                  <c:v>4.771580880549692</c:v>
                </c:pt>
                <c:pt idx="10">
                  <c:v>2.4450378836828266</c:v>
                </c:pt>
              </c:numCache>
            </c:numRef>
          </c:val>
        </c:ser>
        <c:marker val="1"/>
        <c:axId val="217963520"/>
        <c:axId val="218092288"/>
      </c:lineChart>
      <c:catAx>
        <c:axId val="217963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092288"/>
        <c:crosses val="autoZero"/>
        <c:auto val="1"/>
        <c:lblAlgn val="ctr"/>
        <c:lblOffset val="100"/>
      </c:catAx>
      <c:valAx>
        <c:axId val="2180922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7963520"/>
        <c:crosses val="autoZero"/>
        <c:crossBetween val="between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5043427092594288"/>
          <c:y val="2.1987603139635041E-2"/>
          <c:w val="0.43935938197433905"/>
          <c:h val="0.224108941057742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bg2">
        <a:lumMod val="75000"/>
      </a:scheme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6006206852665667E-2"/>
          <c:y val="3.5354411465899641E-2"/>
          <c:w val="0.90211008696954353"/>
          <c:h val="0.80564608369179702"/>
        </c:manualLayout>
      </c:layout>
      <c:barChart>
        <c:barDir val="col"/>
        <c:grouping val="clustered"/>
        <c:ser>
          <c:idx val="0"/>
          <c:order val="0"/>
          <c:tx>
            <c:strRef>
              <c:f>Msunduzi!$A$16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Msunduzi!$B$15:$D$15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Msunduzi!$B$16:$D$16</c:f>
              <c:numCache>
                <c:formatCode>0.00</c:formatCode>
                <c:ptCount val="3"/>
                <c:pt idx="0">
                  <c:v>3.6851180981980964</c:v>
                </c:pt>
                <c:pt idx="1">
                  <c:v>3.5070089659953392</c:v>
                </c:pt>
                <c:pt idx="2">
                  <c:v>4.9765748013447046</c:v>
                </c:pt>
              </c:numCache>
            </c:numRef>
          </c:val>
        </c:ser>
        <c:axId val="218209664"/>
        <c:axId val="218260992"/>
      </c:barChart>
      <c:catAx>
        <c:axId val="21820966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260992"/>
        <c:crosses val="autoZero"/>
        <c:auto val="1"/>
        <c:lblAlgn val="ctr"/>
        <c:lblOffset val="100"/>
      </c:catAx>
      <c:valAx>
        <c:axId val="218260992"/>
        <c:scaling>
          <c:orientation val="minMax"/>
          <c:max val="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209664"/>
        <c:crosses val="autoZero"/>
        <c:crossBetween val="between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4904285686489034"/>
          <c:y val="3.7362178156705256E-2"/>
          <c:w val="0.11793099456450483"/>
          <c:h val="7.1815913498056952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2">
        <a:lumMod val="60000"/>
        <a:lumOff val="40000"/>
      </a:scheme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799394431147044E-2"/>
          <c:y val="4.1731340119719025E-2"/>
          <c:w val="0.87850381147287282"/>
          <c:h val="0.93631557709473767"/>
        </c:manualLayout>
      </c:layout>
      <c:lineChart>
        <c:grouping val="standard"/>
        <c:ser>
          <c:idx val="1"/>
          <c:order val="0"/>
          <c:tx>
            <c:strRef>
              <c:f>Mthlatuze!$B$2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Mthlatuze!$A$3:$A$13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Mthlatuze!$B$3:$B$13</c:f>
              <c:numCache>
                <c:formatCode>0.00</c:formatCode>
                <c:ptCount val="11"/>
                <c:pt idx="0">
                  <c:v>6.3312330084932906</c:v>
                </c:pt>
                <c:pt idx="1">
                  <c:v>4.496621448724567</c:v>
                </c:pt>
                <c:pt idx="2">
                  <c:v>5.7598463821287336</c:v>
                </c:pt>
                <c:pt idx="3">
                  <c:v>5.5330717684108865</c:v>
                </c:pt>
                <c:pt idx="4">
                  <c:v>5.8739792512231102</c:v>
                </c:pt>
                <c:pt idx="5">
                  <c:v>9.9320977211851051</c:v>
                </c:pt>
                <c:pt idx="6">
                  <c:v>-13.124300396526021</c:v>
                </c:pt>
                <c:pt idx="7">
                  <c:v>10.830745453828619</c:v>
                </c:pt>
                <c:pt idx="8">
                  <c:v>3.4267938283375377</c:v>
                </c:pt>
                <c:pt idx="9">
                  <c:v>0.69274535212715671</c:v>
                </c:pt>
                <c:pt idx="10">
                  <c:v>3.2050965118012806</c:v>
                </c:pt>
              </c:numCache>
            </c:numRef>
          </c:val>
        </c:ser>
        <c:ser>
          <c:idx val="2"/>
          <c:order val="1"/>
          <c:tx>
            <c:strRef>
              <c:f>Mthlatuze!$C$2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Mthlatuze!$A$3:$A$13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Mthlatuze!$C$3:$C$13</c:f>
              <c:numCache>
                <c:formatCode>0.00</c:formatCode>
                <c:ptCount val="11"/>
                <c:pt idx="0">
                  <c:v>3.1705698082252987</c:v>
                </c:pt>
                <c:pt idx="1">
                  <c:v>8.4667053013570808</c:v>
                </c:pt>
                <c:pt idx="2">
                  <c:v>6.2277191035115926</c:v>
                </c:pt>
                <c:pt idx="3">
                  <c:v>6.8589008773289795</c:v>
                </c:pt>
                <c:pt idx="4">
                  <c:v>6.51506580879383</c:v>
                </c:pt>
                <c:pt idx="5">
                  <c:v>7.7770099082908999</c:v>
                </c:pt>
                <c:pt idx="6">
                  <c:v>-14.029973714572971</c:v>
                </c:pt>
                <c:pt idx="7">
                  <c:v>12.117005944509312</c:v>
                </c:pt>
                <c:pt idx="8">
                  <c:v>-0.28531797510237578</c:v>
                </c:pt>
                <c:pt idx="9">
                  <c:v>-1.2363925422526107</c:v>
                </c:pt>
                <c:pt idx="10">
                  <c:v>1.8729139170778675</c:v>
                </c:pt>
              </c:numCache>
            </c:numRef>
          </c:val>
        </c:ser>
        <c:ser>
          <c:idx val="3"/>
          <c:order val="2"/>
          <c:tx>
            <c:strRef>
              <c:f>Mthlatuze!$D$2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Mthlatuze!$A$3:$A$13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Mthlatuze!$D$3:$D$13</c:f>
              <c:numCache>
                <c:formatCode>0.00</c:formatCode>
                <c:ptCount val="11"/>
                <c:pt idx="0">
                  <c:v>3.3305507550520144</c:v>
                </c:pt>
                <c:pt idx="1">
                  <c:v>7.9374245364104521</c:v>
                </c:pt>
                <c:pt idx="2">
                  <c:v>6.183437801023123</c:v>
                </c:pt>
                <c:pt idx="3">
                  <c:v>5.8536711691409806</c:v>
                </c:pt>
                <c:pt idx="4">
                  <c:v>6.1082826615949806</c:v>
                </c:pt>
                <c:pt idx="5">
                  <c:v>6.7010813989536082</c:v>
                </c:pt>
                <c:pt idx="6">
                  <c:v>-10.534163259734814</c:v>
                </c:pt>
                <c:pt idx="7">
                  <c:v>15.3774602854653</c:v>
                </c:pt>
                <c:pt idx="8">
                  <c:v>5.5563894428894294</c:v>
                </c:pt>
                <c:pt idx="9">
                  <c:v>1.4320074735370492</c:v>
                </c:pt>
                <c:pt idx="10">
                  <c:v>4.8960592693255736</c:v>
                </c:pt>
              </c:numCache>
            </c:numRef>
          </c:val>
        </c:ser>
        <c:marker val="1"/>
        <c:axId val="92825856"/>
        <c:axId val="92831744"/>
      </c:lineChart>
      <c:catAx>
        <c:axId val="928258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831744"/>
        <c:crosses val="autoZero"/>
        <c:auto val="1"/>
        <c:lblAlgn val="ctr"/>
        <c:lblOffset val="100"/>
      </c:catAx>
      <c:valAx>
        <c:axId val="92831744"/>
        <c:scaling>
          <c:orientation val="minMax"/>
          <c:max val="16"/>
          <c:min val="-14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825856"/>
        <c:crosses val="autoZero"/>
        <c:crossBetween val="between"/>
        <c:majorUnit val="2"/>
        <c:minorUnit val="2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4811746758421287"/>
          <c:y val="2.9049263590881631E-2"/>
          <c:w val="0.41807493116226668"/>
          <c:h val="0.20772372137452205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bg2">
        <a:lumMod val="75000"/>
      </a:schemeClr>
    </a:solidFill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5296939758568854E-2"/>
          <c:y val="3.4620002172585075E-2"/>
          <c:w val="0.89976464654955124"/>
          <c:h val="0.81924426065712275"/>
        </c:manualLayout>
      </c:layout>
      <c:barChart>
        <c:barDir val="col"/>
        <c:grouping val="clustered"/>
        <c:ser>
          <c:idx val="0"/>
          <c:order val="0"/>
          <c:tx>
            <c:strRef>
              <c:f>Mthlatuze!$A$16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Mthlatuze!$B$15:$D$15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Mthlatuze!$B$16:$D$16</c:f>
              <c:numCache>
                <c:formatCode>0.00</c:formatCode>
                <c:ptCount val="3"/>
                <c:pt idx="0">
                  <c:v>3.9052663936122061</c:v>
                </c:pt>
                <c:pt idx="1">
                  <c:v>3.4049278579242639</c:v>
                </c:pt>
                <c:pt idx="2">
                  <c:v>4.8038365030597907</c:v>
                </c:pt>
              </c:numCache>
            </c:numRef>
          </c:val>
        </c:ser>
        <c:axId val="92847104"/>
        <c:axId val="92848896"/>
      </c:barChart>
      <c:catAx>
        <c:axId val="9284710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848896"/>
        <c:crosses val="autoZero"/>
        <c:auto val="1"/>
        <c:lblAlgn val="ctr"/>
        <c:lblOffset val="100"/>
      </c:catAx>
      <c:valAx>
        <c:axId val="92848896"/>
        <c:scaling>
          <c:orientation val="minMax"/>
          <c:max val="5"/>
          <c:min val="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847104"/>
        <c:crosses val="autoZero"/>
        <c:crossBetween val="between"/>
        <c:majorUnit val="0.5"/>
        <c:minorUnit val="0.1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4903595605873594"/>
          <c:y val="2.3711367839815617E-2"/>
          <c:w val="0.11793099456450483"/>
          <c:h val="7.1815913498056952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2">
        <a:lumMod val="60000"/>
        <a:lumOff val="40000"/>
      </a:schemeClr>
    </a:solidFill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9448976240008693E-2"/>
          <c:y val="4.1018349797188845E-2"/>
          <c:w val="0.88246919663436596"/>
          <c:h val="0.92168861831759574"/>
        </c:manualLayout>
      </c:layout>
      <c:lineChart>
        <c:grouping val="standard"/>
        <c:ser>
          <c:idx val="0"/>
          <c:order val="0"/>
          <c:tx>
            <c:strRef>
              <c:f>Hibiscus!$B$2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Hibiscus!$A$3:$A$13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Hibiscus!$B$3:$B$13</c:f>
              <c:numCache>
                <c:formatCode>0.00</c:formatCode>
                <c:ptCount val="11"/>
                <c:pt idx="0">
                  <c:v>6.3312330084933155</c:v>
                </c:pt>
                <c:pt idx="1">
                  <c:v>4.4966214487245404</c:v>
                </c:pt>
                <c:pt idx="2">
                  <c:v>5.7598463821287433</c:v>
                </c:pt>
                <c:pt idx="3">
                  <c:v>5.5330717684108741</c:v>
                </c:pt>
                <c:pt idx="4">
                  <c:v>5.8739792512231404</c:v>
                </c:pt>
                <c:pt idx="5">
                  <c:v>0.91405474141884446</c:v>
                </c:pt>
                <c:pt idx="6">
                  <c:v>5.0143084354728629</c:v>
                </c:pt>
                <c:pt idx="7">
                  <c:v>0.42363691101861883</c:v>
                </c:pt>
                <c:pt idx="8">
                  <c:v>3.6249062380607553</c:v>
                </c:pt>
                <c:pt idx="9">
                  <c:v>3.8921844597133126</c:v>
                </c:pt>
                <c:pt idx="10">
                  <c:v>1.0062793195827984</c:v>
                </c:pt>
              </c:numCache>
            </c:numRef>
          </c:val>
        </c:ser>
        <c:ser>
          <c:idx val="1"/>
          <c:order val="1"/>
          <c:tx>
            <c:strRef>
              <c:f>Hibiscus!$C$2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Hibiscus!$A$3:$A$13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Hibiscus!$C$3:$C$13</c:f>
              <c:numCache>
                <c:formatCode>0.00</c:formatCode>
                <c:ptCount val="11"/>
                <c:pt idx="0">
                  <c:v>3.1705698082253075</c:v>
                </c:pt>
                <c:pt idx="1">
                  <c:v>8.4667053013570932</c:v>
                </c:pt>
                <c:pt idx="2">
                  <c:v>6.2277191035115536</c:v>
                </c:pt>
                <c:pt idx="3">
                  <c:v>6.8589008773290097</c:v>
                </c:pt>
                <c:pt idx="4">
                  <c:v>6.5150658087938194</c:v>
                </c:pt>
                <c:pt idx="5">
                  <c:v>-2.3502327365689304</c:v>
                </c:pt>
                <c:pt idx="6">
                  <c:v>5.8778393476840236</c:v>
                </c:pt>
                <c:pt idx="7">
                  <c:v>0.98036454226615177</c:v>
                </c:pt>
                <c:pt idx="8">
                  <c:v>-0.13001495115753059</c:v>
                </c:pt>
                <c:pt idx="9">
                  <c:v>2.1410769706741997</c:v>
                </c:pt>
                <c:pt idx="10">
                  <c:v>-0.46571246160949897</c:v>
                </c:pt>
              </c:numCache>
            </c:numRef>
          </c:val>
        </c:ser>
        <c:ser>
          <c:idx val="2"/>
          <c:order val="2"/>
          <c:tx>
            <c:strRef>
              <c:f>Hibiscus!$D$2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Hibiscus!$A$3:$A$13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Hibiscus!$D$3:$D$13</c:f>
              <c:numCache>
                <c:formatCode>0.00</c:formatCode>
                <c:ptCount val="11"/>
                <c:pt idx="0">
                  <c:v>3.3305507550520161</c:v>
                </c:pt>
                <c:pt idx="1">
                  <c:v>7.9374245364104521</c:v>
                </c:pt>
                <c:pt idx="2">
                  <c:v>6.183437801023139</c:v>
                </c:pt>
                <c:pt idx="3">
                  <c:v>5.8536711691409646</c:v>
                </c:pt>
                <c:pt idx="4">
                  <c:v>6.1082826615949894</c:v>
                </c:pt>
                <c:pt idx="5">
                  <c:v>-2.6390904562840216</c:v>
                </c:pt>
                <c:pt idx="6">
                  <c:v>9.0701996289726576</c:v>
                </c:pt>
                <c:pt idx="7">
                  <c:v>4.3787761735923576</c:v>
                </c:pt>
                <c:pt idx="8">
                  <c:v>5.7450741217381083</c:v>
                </c:pt>
                <c:pt idx="9">
                  <c:v>4.7677848778566023</c:v>
                </c:pt>
                <c:pt idx="10">
                  <c:v>2.568812984347864</c:v>
                </c:pt>
              </c:numCache>
            </c:numRef>
          </c:val>
        </c:ser>
        <c:marker val="1"/>
        <c:axId val="225798016"/>
        <c:axId val="225799552"/>
      </c:lineChart>
      <c:catAx>
        <c:axId val="2257980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799552"/>
        <c:crosses val="autoZero"/>
        <c:auto val="1"/>
        <c:lblAlgn val="ctr"/>
        <c:lblOffset val="100"/>
      </c:catAx>
      <c:valAx>
        <c:axId val="2257995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798016"/>
        <c:crosses val="autoZero"/>
        <c:crossBetween val="between"/>
      </c:valAx>
      <c:spPr>
        <a:solidFill>
          <a:schemeClr val="bg2">
            <a:lumMod val="90000"/>
          </a:schemeClr>
        </a:solidFill>
      </c:spPr>
    </c:plotArea>
    <c:legend>
      <c:legendPos val="r"/>
      <c:layout>
        <c:manualLayout>
          <c:xMode val="edge"/>
          <c:yMode val="edge"/>
          <c:x val="0.54247452821745157"/>
          <c:y val="2.888636034968935E-2"/>
          <c:w val="0.42363172679493405"/>
          <c:h val="0.1995330710536907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bg2">
        <a:lumMod val="75000"/>
      </a:schemeClr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0827933082388503E-2"/>
          <c:y val="3.6145719153761205E-2"/>
          <c:w val="0.88916221112224059"/>
          <c:h val="0.81812099205364763"/>
        </c:manualLayout>
      </c:layout>
      <c:barChart>
        <c:barDir val="col"/>
        <c:grouping val="clustered"/>
        <c:ser>
          <c:idx val="0"/>
          <c:order val="0"/>
          <c:tx>
            <c:strRef>
              <c:f>Hibiscus!$A$16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Hibiscus!$B$15:$D$15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Hibiscus!$B$16:$D$16</c:f>
              <c:numCache>
                <c:formatCode>0.00</c:formatCode>
                <c:ptCount val="3"/>
                <c:pt idx="0">
                  <c:v>3.8972838149316185</c:v>
                </c:pt>
                <c:pt idx="1">
                  <c:v>3.390207419136837</c:v>
                </c:pt>
                <c:pt idx="2">
                  <c:v>4.845902204858648</c:v>
                </c:pt>
              </c:numCache>
            </c:numRef>
          </c:val>
        </c:ser>
        <c:axId val="225811072"/>
        <c:axId val="225816960"/>
      </c:barChart>
      <c:catAx>
        <c:axId val="2258110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816960"/>
        <c:crosses val="autoZero"/>
        <c:auto val="1"/>
        <c:lblAlgn val="ctr"/>
        <c:lblOffset val="100"/>
      </c:catAx>
      <c:valAx>
        <c:axId val="225816960"/>
        <c:scaling>
          <c:orientation val="minMax"/>
          <c:max val="6"/>
          <c:min val="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811072"/>
        <c:crosses val="autoZero"/>
        <c:crossBetween val="between"/>
        <c:majorUnit val="0.5"/>
        <c:minorUnit val="0.1"/>
      </c:valAx>
      <c:spPr>
        <a:solidFill>
          <a:srgbClr val="F2DCDB"/>
        </a:solidFill>
      </c:spPr>
    </c:plotArea>
    <c:legend>
      <c:legendPos val="r"/>
      <c:layout>
        <c:manualLayout>
          <c:xMode val="edge"/>
          <c:yMode val="edge"/>
          <c:x val="0.84263792136802762"/>
          <c:y val="2.6560137605971097E-2"/>
          <c:w val="0.12305413618649201"/>
          <c:h val="8.3664367641894666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D99694"/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823824826637527E-2"/>
          <c:y val="2.9666439166038568E-2"/>
          <c:w val="0.87786615027553261"/>
          <c:h val="0.9291548479059325"/>
        </c:manualLayout>
      </c:layout>
      <c:lineChart>
        <c:grouping val="standard"/>
        <c:ser>
          <c:idx val="0"/>
          <c:order val="0"/>
          <c:tx>
            <c:strRef>
              <c:f>Newcastle!$B$2</c:f>
              <c:strCache>
                <c:ptCount val="1"/>
                <c:pt idx="0">
                  <c:v>Gross Domestic Product</c:v>
                </c:pt>
              </c:strCache>
            </c:strRef>
          </c:tx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Newcastle!$A$3:$A$13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Newcastle!$B$3:$B$13</c:f>
              <c:numCache>
                <c:formatCode>0.00</c:formatCode>
                <c:ptCount val="11"/>
                <c:pt idx="0">
                  <c:v>6.3312330084932951</c:v>
                </c:pt>
                <c:pt idx="1">
                  <c:v>4.4966214487245688</c:v>
                </c:pt>
                <c:pt idx="2">
                  <c:v>5.7598463821287309</c:v>
                </c:pt>
                <c:pt idx="3">
                  <c:v>5.5330717684108812</c:v>
                </c:pt>
                <c:pt idx="4">
                  <c:v>5.8739792512231226</c:v>
                </c:pt>
                <c:pt idx="5">
                  <c:v>3.6652135631040728</c:v>
                </c:pt>
                <c:pt idx="6">
                  <c:v>-1.2410762858498314</c:v>
                </c:pt>
                <c:pt idx="7">
                  <c:v>3.6447968551302399</c:v>
                </c:pt>
                <c:pt idx="8">
                  <c:v>3.5174562778674616</c:v>
                </c:pt>
                <c:pt idx="9">
                  <c:v>2.8681321791798093</c:v>
                </c:pt>
                <c:pt idx="10">
                  <c:v>1.7159480359634443</c:v>
                </c:pt>
              </c:numCache>
            </c:numRef>
          </c:val>
        </c:ser>
        <c:ser>
          <c:idx val="1"/>
          <c:order val="1"/>
          <c:tx>
            <c:strRef>
              <c:f>Newcastle!$C$2</c:f>
              <c:strCache>
                <c:ptCount val="1"/>
                <c:pt idx="0">
                  <c:v>Annual Gross Operating Surplus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Newcastle!$A$3:$A$13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Newcastle!$C$3:$C$13</c:f>
              <c:numCache>
                <c:formatCode>0.00</c:formatCode>
                <c:ptCount val="11"/>
                <c:pt idx="0">
                  <c:v>3.1705698082253022</c:v>
                </c:pt>
                <c:pt idx="1">
                  <c:v>8.4667053013570737</c:v>
                </c:pt>
                <c:pt idx="2">
                  <c:v>6.2277191035115926</c:v>
                </c:pt>
                <c:pt idx="3">
                  <c:v>6.8589008773290132</c:v>
                </c:pt>
                <c:pt idx="4">
                  <c:v>6.5150658087938229</c:v>
                </c:pt>
                <c:pt idx="5">
                  <c:v>0.74572694276883489</c:v>
                </c:pt>
                <c:pt idx="6">
                  <c:v>-0.91978871005774998</c:v>
                </c:pt>
                <c:pt idx="7">
                  <c:v>4.3784013429699007</c:v>
                </c:pt>
                <c:pt idx="8">
                  <c:v>-0.23011327425486172</c:v>
                </c:pt>
                <c:pt idx="9">
                  <c:v>1.082622121564321</c:v>
                </c:pt>
                <c:pt idx="10">
                  <c:v>0.27843674940524732</c:v>
                </c:pt>
              </c:numCache>
            </c:numRef>
          </c:val>
        </c:ser>
        <c:ser>
          <c:idx val="2"/>
          <c:order val="2"/>
          <c:tx>
            <c:strRef>
              <c:f>Newcastle!$D$2</c:f>
              <c:strCache>
                <c:ptCount val="1"/>
                <c:pt idx="0">
                  <c:v>Annual Compensation of Employees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Newcastle!$A$3:$A$13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Newcastle!$D$3:$D$13</c:f>
              <c:numCache>
                <c:formatCode>0.00</c:formatCode>
                <c:ptCount val="11"/>
                <c:pt idx="0">
                  <c:v>3.3305507550519966</c:v>
                </c:pt>
                <c:pt idx="1">
                  <c:v>7.9374245364104752</c:v>
                </c:pt>
                <c:pt idx="2">
                  <c:v>6.1834378010231177</c:v>
                </c:pt>
                <c:pt idx="3">
                  <c:v>5.8536711691409788</c:v>
                </c:pt>
                <c:pt idx="4">
                  <c:v>6.1082826615949788</c:v>
                </c:pt>
                <c:pt idx="5">
                  <c:v>0.14819696439585606</c:v>
                </c:pt>
                <c:pt idx="6">
                  <c:v>2.3288232370910187</c:v>
                </c:pt>
                <c:pt idx="7">
                  <c:v>7.8058031328328612</c:v>
                </c:pt>
                <c:pt idx="8">
                  <c:v>5.6418743147779278</c:v>
                </c:pt>
                <c:pt idx="9">
                  <c:v>3.6968510856675501</c:v>
                </c:pt>
                <c:pt idx="10">
                  <c:v>3.3220753561080167</c:v>
                </c:pt>
              </c:numCache>
            </c:numRef>
          </c:val>
        </c:ser>
        <c:marker val="1"/>
        <c:axId val="225695232"/>
        <c:axId val="225696768"/>
      </c:lineChart>
      <c:catAx>
        <c:axId val="2256952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696768"/>
        <c:crosses val="autoZero"/>
        <c:auto val="1"/>
        <c:lblAlgn val="ctr"/>
        <c:lblOffset val="100"/>
      </c:catAx>
      <c:valAx>
        <c:axId val="2256967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5695232"/>
        <c:crosses val="autoZero"/>
        <c:crossBetween val="between"/>
      </c:valAx>
      <c:spPr>
        <a:solidFill>
          <a:srgbClr val="DDD9C3"/>
        </a:solidFill>
      </c:spPr>
    </c:plotArea>
    <c:legend>
      <c:legendPos val="r"/>
      <c:layout>
        <c:manualLayout>
          <c:xMode val="edge"/>
          <c:yMode val="edge"/>
          <c:x val="0.54276901236335973"/>
          <c:y val="1.4434245051795478E-2"/>
          <c:w val="0.42821949659584108"/>
          <c:h val="0.19696791486707108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C4BD97"/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1081628574052531E-2"/>
          <c:y val="3.5938722229622654E-2"/>
          <c:w val="0.89258106561570816"/>
          <c:h val="0.8165552393472868"/>
        </c:manualLayout>
      </c:layout>
      <c:barChart>
        <c:barDir val="col"/>
        <c:grouping val="clustered"/>
        <c:ser>
          <c:idx val="0"/>
          <c:order val="0"/>
          <c:tx>
            <c:strRef>
              <c:f>Newcastle!$A$16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Newcastle!$B$15:$D$15</c:f>
              <c:strCache>
                <c:ptCount val="3"/>
                <c:pt idx="0">
                  <c:v>Gross Domestic Product</c:v>
                </c:pt>
                <c:pt idx="1">
                  <c:v>Annual Gross Operating Surplus</c:v>
                </c:pt>
                <c:pt idx="2">
                  <c:v>Annual Compensation of Employees</c:v>
                </c:pt>
              </c:strCache>
            </c:strRef>
          </c:cat>
          <c:val>
            <c:numRef>
              <c:f>Newcastle!$B$16:$D$16</c:f>
              <c:numCache>
                <c:formatCode>0.00</c:formatCode>
                <c:ptCount val="3"/>
                <c:pt idx="0">
                  <c:v>3.8332020440341625</c:v>
                </c:pt>
                <c:pt idx="1">
                  <c:v>3.324931461055681</c:v>
                </c:pt>
                <c:pt idx="2">
                  <c:v>4.7597264558267973</c:v>
                </c:pt>
              </c:numCache>
            </c:numRef>
          </c:val>
        </c:ser>
        <c:axId val="226179328"/>
        <c:axId val="226181120"/>
      </c:barChart>
      <c:catAx>
        <c:axId val="226179328"/>
        <c:scaling>
          <c:orientation val="minMax"/>
        </c:scaling>
        <c:axPos val="b"/>
        <c:tickLblPos val="nextTo"/>
        <c:txPr>
          <a:bodyPr rot="0"/>
          <a:lstStyle/>
          <a:p>
            <a:pPr>
              <a:defRPr lang="en-ZA"/>
            </a:pPr>
            <a:endParaRPr lang="en-US"/>
          </a:p>
        </c:txPr>
        <c:crossAx val="226181120"/>
        <c:crosses val="autoZero"/>
        <c:auto val="1"/>
        <c:lblAlgn val="ctr"/>
        <c:lblOffset val="100"/>
      </c:catAx>
      <c:valAx>
        <c:axId val="226181120"/>
        <c:scaling>
          <c:orientation val="minMax"/>
          <c:max val="5"/>
          <c:min val="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179328"/>
        <c:crosses val="autoZero"/>
        <c:crossBetween val="between"/>
        <c:majorUnit val="0.5"/>
        <c:minorUnit val="0.1"/>
      </c:valAx>
      <c:spPr>
        <a:solidFill>
          <a:srgbClr val="F2DCDB"/>
        </a:solidFill>
      </c:spPr>
    </c:plotArea>
    <c:legend>
      <c:legendPos val="r"/>
      <c:layout>
        <c:manualLayout>
          <c:xMode val="edge"/>
          <c:yMode val="edge"/>
          <c:x val="0.83886889745823823"/>
          <c:y val="2.1362776676844032E-2"/>
          <c:w val="0.12502698868314677"/>
          <c:h val="5.9068991478831663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D99694"/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1921875470198385E-2"/>
          <c:y val="3.0574857022305418E-2"/>
          <c:w val="0.89538706428619153"/>
          <c:h val="0.8636371076373186"/>
        </c:manualLayout>
      </c:layout>
      <c:barChart>
        <c:barDir val="col"/>
        <c:grouping val="clustered"/>
        <c:ser>
          <c:idx val="0"/>
          <c:order val="0"/>
          <c:tx>
            <c:strRef>
              <c:f>GDP!$A$16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GDP!$B$15:$G$15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GDP!$B$16:$G$16</c:f>
              <c:numCache>
                <c:formatCode>0.00</c:formatCode>
                <c:ptCount val="6"/>
                <c:pt idx="0">
                  <c:v>3.284494657509025</c:v>
                </c:pt>
                <c:pt idx="1">
                  <c:v>3.5013491466147184</c:v>
                </c:pt>
                <c:pt idx="2">
                  <c:v>3.6851180981980964</c:v>
                </c:pt>
                <c:pt idx="3">
                  <c:v>3.9052663936122061</c:v>
                </c:pt>
                <c:pt idx="4">
                  <c:v>3.8972838149316185</c:v>
                </c:pt>
                <c:pt idx="5">
                  <c:v>3.8332020440341625</c:v>
                </c:pt>
              </c:numCache>
            </c:numRef>
          </c:val>
        </c:ser>
        <c:axId val="226188672"/>
        <c:axId val="226198656"/>
      </c:barChart>
      <c:catAx>
        <c:axId val="2261886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198656"/>
        <c:crosses val="autoZero"/>
        <c:auto val="1"/>
        <c:lblAlgn val="ctr"/>
        <c:lblOffset val="100"/>
      </c:catAx>
      <c:valAx>
        <c:axId val="226198656"/>
        <c:scaling>
          <c:orientation val="minMax"/>
          <c:max val="5"/>
          <c:min val="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188672"/>
        <c:crosses val="autoZero"/>
        <c:crossBetween val="between"/>
        <c:majorUnit val="1"/>
        <c:minorUnit val="0.5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4311879851224858"/>
          <c:y val="3.2224996029239401E-2"/>
          <c:w val="0.11793099456450483"/>
          <c:h val="7.1815913498056952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2">
        <a:lumMod val="60000"/>
        <a:lumOff val="40000"/>
      </a:schemeClr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696327435293606E-2"/>
          <c:y val="3.0813946647410422E-2"/>
          <c:w val="0.92418304912237148"/>
          <c:h val="0.94067162487736788"/>
        </c:manualLayout>
      </c:layout>
      <c:barChart>
        <c:barDir val="col"/>
        <c:grouping val="clustered"/>
        <c:ser>
          <c:idx val="1"/>
          <c:order val="0"/>
          <c:tx>
            <c:v>2003</c:v>
          </c:tx>
          <c:spPr>
            <a:solidFill>
              <a:srgbClr val="00B050"/>
            </a:solidFill>
          </c:spPr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GDP!$B$3:$G$3</c:f>
              <c:numCache>
                <c:formatCode>0.00</c:formatCode>
                <c:ptCount val="6"/>
                <c:pt idx="0">
                  <c:v>2.7432639906487406</c:v>
                </c:pt>
                <c:pt idx="1">
                  <c:v>2.7431869899761496</c:v>
                </c:pt>
                <c:pt idx="2">
                  <c:v>2.7431782022334299</c:v>
                </c:pt>
                <c:pt idx="3">
                  <c:v>6.3312330084932906</c:v>
                </c:pt>
                <c:pt idx="4">
                  <c:v>6.3312330084933155</c:v>
                </c:pt>
                <c:pt idx="5">
                  <c:v>6.3312330084932951</c:v>
                </c:pt>
              </c:numCache>
            </c:numRef>
          </c:val>
        </c:ser>
        <c:ser>
          <c:idx val="2"/>
          <c:order val="1"/>
          <c:tx>
            <c:v>2004</c:v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GDP!$B$4:$G$4</c:f>
              <c:numCache>
                <c:formatCode>0.00</c:formatCode>
                <c:ptCount val="6"/>
                <c:pt idx="0">
                  <c:v>4.4967464894428772</c:v>
                </c:pt>
                <c:pt idx="1">
                  <c:v>4.4966349074228447</c:v>
                </c:pt>
                <c:pt idx="2">
                  <c:v>4.4966214487245679</c:v>
                </c:pt>
                <c:pt idx="3">
                  <c:v>4.496621448724567</c:v>
                </c:pt>
                <c:pt idx="4">
                  <c:v>4.4966214487245404</c:v>
                </c:pt>
                <c:pt idx="5">
                  <c:v>4.4966214487245688</c:v>
                </c:pt>
              </c:numCache>
            </c:numRef>
          </c:val>
        </c:ser>
        <c:ser>
          <c:idx val="3"/>
          <c:order val="2"/>
          <c:tx>
            <c:v>2005</c:v>
          </c:tx>
          <c:spPr>
            <a:solidFill>
              <a:schemeClr val="bg1">
                <a:lumMod val="50000"/>
              </a:schemeClr>
            </a:solidFill>
          </c:spPr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GDP!$B$5:$G$5</c:f>
              <c:numCache>
                <c:formatCode>0.00</c:formatCode>
                <c:ptCount val="6"/>
                <c:pt idx="0">
                  <c:v>5.7593018540806664</c:v>
                </c:pt>
                <c:pt idx="1">
                  <c:v>5.7596284068350805</c:v>
                </c:pt>
                <c:pt idx="2">
                  <c:v>5.7598463821287167</c:v>
                </c:pt>
                <c:pt idx="3">
                  <c:v>5.7598463821287336</c:v>
                </c:pt>
                <c:pt idx="4">
                  <c:v>5.7598463821287433</c:v>
                </c:pt>
                <c:pt idx="5">
                  <c:v>5.7598463821287309</c:v>
                </c:pt>
              </c:numCache>
            </c:numRef>
          </c:val>
        </c:ser>
        <c:ser>
          <c:idx val="4"/>
          <c:order val="3"/>
          <c:tx>
            <c:v>2006</c:v>
          </c:tx>
          <c:spPr>
            <a:solidFill>
              <a:schemeClr val="accent4">
                <a:lumMod val="60000"/>
                <a:lumOff val="40000"/>
              </a:schemeClr>
            </a:solidFill>
          </c:spPr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GDP!$B$6:$G$6</c:f>
              <c:numCache>
                <c:formatCode>0.00</c:formatCode>
                <c:ptCount val="6"/>
                <c:pt idx="0">
                  <c:v>5.5333278654310973</c:v>
                </c:pt>
                <c:pt idx="1">
                  <c:v>5.5332587478348358</c:v>
                </c:pt>
                <c:pt idx="2">
                  <c:v>5.5330717684108794</c:v>
                </c:pt>
                <c:pt idx="3">
                  <c:v>5.5330717684108865</c:v>
                </c:pt>
                <c:pt idx="4">
                  <c:v>5.5330717684108741</c:v>
                </c:pt>
                <c:pt idx="5">
                  <c:v>5.5330717684108812</c:v>
                </c:pt>
              </c:numCache>
            </c:numRef>
          </c:val>
        </c:ser>
        <c:ser>
          <c:idx val="5"/>
          <c:order val="4"/>
          <c:tx>
            <c:v>2007</c:v>
          </c:tx>
          <c:spPr>
            <a:solidFill>
              <a:srgbClr val="CC0000"/>
            </a:solidFill>
          </c:spPr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GDP!$B$7:$G$7</c:f>
              <c:numCache>
                <c:formatCode>0.00</c:formatCode>
                <c:ptCount val="6"/>
                <c:pt idx="0">
                  <c:v>5.8948084570002708</c:v>
                </c:pt>
                <c:pt idx="1">
                  <c:v>5.8740043606362491</c:v>
                </c:pt>
                <c:pt idx="2">
                  <c:v>5.8739792512231226</c:v>
                </c:pt>
                <c:pt idx="3">
                  <c:v>5.8739792512231102</c:v>
                </c:pt>
                <c:pt idx="4">
                  <c:v>5.8739792512231404</c:v>
                </c:pt>
                <c:pt idx="5">
                  <c:v>5.8739792512231226</c:v>
                </c:pt>
              </c:numCache>
            </c:numRef>
          </c:val>
        </c:ser>
        <c:ser>
          <c:idx val="6"/>
          <c:order val="5"/>
          <c:tx>
            <c:v>2008</c:v>
          </c:tx>
          <c:spPr>
            <a:solidFill>
              <a:schemeClr val="tx2">
                <a:lumMod val="40000"/>
                <a:lumOff val="60000"/>
              </a:schemeClr>
            </a:solidFill>
          </c:spPr>
          <c:dPt>
            <c:idx val="0"/>
            <c:spPr>
              <a:solidFill>
                <a:schemeClr val="tx2">
                  <a:lumMod val="40000"/>
                  <a:lumOff val="60000"/>
                </a:schemeClr>
              </a:solidFill>
              <a:ln w="6350"/>
            </c:spPr>
          </c:dPt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GDP!$B$8:$G$8</c:f>
              <c:numCache>
                <c:formatCode>0.00</c:formatCode>
                <c:ptCount val="6"/>
                <c:pt idx="0">
                  <c:v>3.9731293461308819</c:v>
                </c:pt>
                <c:pt idx="1">
                  <c:v>5.1366231350844282</c:v>
                </c:pt>
                <c:pt idx="2">
                  <c:v>2.4612454552007081</c:v>
                </c:pt>
                <c:pt idx="3">
                  <c:v>9.9320977211851051</c:v>
                </c:pt>
                <c:pt idx="4">
                  <c:v>0.91405474141884446</c:v>
                </c:pt>
                <c:pt idx="5">
                  <c:v>3.6652135631040728</c:v>
                </c:pt>
              </c:numCache>
            </c:numRef>
          </c:val>
        </c:ser>
        <c:ser>
          <c:idx val="0"/>
          <c:order val="6"/>
          <c:tx>
            <c:v>2009</c:v>
          </c:tx>
          <c:spPr>
            <a:solidFill>
              <a:srgbClr val="FFFF00"/>
            </a:solidFill>
          </c:spPr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GDP!$B$9:$G$9</c:f>
              <c:numCache>
                <c:formatCode>0.00</c:formatCode>
                <c:ptCount val="6"/>
                <c:pt idx="0">
                  <c:v>-1.781471351225947</c:v>
                </c:pt>
                <c:pt idx="1">
                  <c:v>-4.1979772435314704</c:v>
                </c:pt>
                <c:pt idx="2">
                  <c:v>5.0194555625908643</c:v>
                </c:pt>
                <c:pt idx="3">
                  <c:v>-13.124300396526021</c:v>
                </c:pt>
                <c:pt idx="4">
                  <c:v>5.0143084354728629</c:v>
                </c:pt>
                <c:pt idx="5">
                  <c:v>-1.2410762858498314</c:v>
                </c:pt>
              </c:numCache>
            </c:numRef>
          </c:val>
        </c:ser>
        <c:ser>
          <c:idx val="7"/>
          <c:order val="7"/>
          <c:tx>
            <c:v>2010</c:v>
          </c:tx>
          <c:spPr>
            <a:solidFill>
              <a:schemeClr val="accent2">
                <a:lumMod val="60000"/>
                <a:lumOff val="40000"/>
              </a:schemeClr>
            </a:solidFill>
          </c:spPr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GDP!$B$10:$G$10</c:f>
              <c:numCache>
                <c:formatCode>0.00</c:formatCode>
                <c:ptCount val="6"/>
                <c:pt idx="0">
                  <c:v>4.0111945616728821</c:v>
                </c:pt>
                <c:pt idx="1">
                  <c:v>5.262077457096793</c:v>
                </c:pt>
                <c:pt idx="2">
                  <c:v>-8.9391818331487308E-2</c:v>
                </c:pt>
                <c:pt idx="3">
                  <c:v>10.830745453828619</c:v>
                </c:pt>
                <c:pt idx="4">
                  <c:v>0.42363691101861883</c:v>
                </c:pt>
                <c:pt idx="5">
                  <c:v>3.6447968551302399</c:v>
                </c:pt>
              </c:numCache>
            </c:numRef>
          </c:val>
        </c:ser>
        <c:ser>
          <c:idx val="8"/>
          <c:order val="8"/>
          <c:tx>
            <c:v>2011</c:v>
          </c:tx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GDP!$B$11:$G$11</c:f>
              <c:numCache>
                <c:formatCode>0.00</c:formatCode>
                <c:ptCount val="6"/>
                <c:pt idx="0">
                  <c:v>3.5589624319056061</c:v>
                </c:pt>
                <c:pt idx="1">
                  <c:v>3.4875400878290463</c:v>
                </c:pt>
                <c:pt idx="2">
                  <c:v>3.9740527491961544</c:v>
                </c:pt>
                <c:pt idx="3">
                  <c:v>3.4267938283375377</c:v>
                </c:pt>
                <c:pt idx="4">
                  <c:v>3.6249062380607553</c:v>
                </c:pt>
                <c:pt idx="5">
                  <c:v>3.5174562778674616</c:v>
                </c:pt>
              </c:numCache>
            </c:numRef>
          </c:val>
        </c:ser>
        <c:ser>
          <c:idx val="9"/>
          <c:order val="9"/>
          <c:tx>
            <c:v>2012</c:v>
          </c:tx>
          <c:cat>
            <c:strRef>
              <c:f>GDP!$B$2:$G$2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GDP!$B$13:$G$13</c:f>
              <c:numCache>
                <c:formatCode>0.00</c:formatCode>
                <c:ptCount val="6"/>
                <c:pt idx="0">
                  <c:v>1.7394447202940613</c:v>
                </c:pt>
                <c:pt idx="1">
                  <c:v>2.0621563334980131</c:v>
                </c:pt>
                <c:pt idx="2">
                  <c:v>0.92476122053939303</c:v>
                </c:pt>
                <c:pt idx="3">
                  <c:v>3.2050965118012806</c:v>
                </c:pt>
                <c:pt idx="4">
                  <c:v>1.0062793195827984</c:v>
                </c:pt>
                <c:pt idx="5">
                  <c:v>1.7159480359634443</c:v>
                </c:pt>
              </c:numCache>
            </c:numRef>
          </c:val>
        </c:ser>
        <c:ser>
          <c:idx val="10"/>
          <c:order val="10"/>
          <c:tx>
            <c:strRef>
              <c:f>GDP!$A$13</c:f>
              <c:strCache>
                <c:ptCount val="1"/>
                <c:pt idx="0">
                  <c:v>2013</c:v>
                </c:pt>
              </c:strCache>
            </c:strRef>
          </c:tx>
          <c:val>
            <c:numRef>
              <c:f>GDP!$B$13:$G$13</c:f>
              <c:numCache>
                <c:formatCode>0.00</c:formatCode>
                <c:ptCount val="6"/>
                <c:pt idx="0">
                  <c:v>1.7394447202940613</c:v>
                </c:pt>
                <c:pt idx="1">
                  <c:v>2.0621563334980131</c:v>
                </c:pt>
                <c:pt idx="2">
                  <c:v>0.92476122053939303</c:v>
                </c:pt>
                <c:pt idx="3">
                  <c:v>3.2050965118012806</c:v>
                </c:pt>
                <c:pt idx="4">
                  <c:v>1.0062793195827984</c:v>
                </c:pt>
                <c:pt idx="5">
                  <c:v>1.7159480359634443</c:v>
                </c:pt>
              </c:numCache>
            </c:numRef>
          </c:val>
        </c:ser>
        <c:axId val="226251520"/>
        <c:axId val="226253056"/>
      </c:barChart>
      <c:catAx>
        <c:axId val="226251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253056"/>
        <c:crosses val="autoZero"/>
        <c:auto val="1"/>
        <c:lblAlgn val="ctr"/>
        <c:lblOffset val="100"/>
      </c:catAx>
      <c:valAx>
        <c:axId val="2262530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251520"/>
        <c:crosses val="autoZero"/>
        <c:crossBetween val="between"/>
      </c:valAx>
      <c:spPr>
        <a:solidFill>
          <a:schemeClr val="bg1"/>
        </a:solidFill>
      </c:spPr>
    </c:plotArea>
    <c:legend>
      <c:legendPos val="t"/>
      <c:layout>
        <c:manualLayout>
          <c:xMode val="edge"/>
          <c:yMode val="edge"/>
          <c:x val="0.11235622580125137"/>
          <c:y val="5.4977134515838882E-2"/>
          <c:w val="0.84275010686347163"/>
          <c:h val="9.5997974694453592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C4BD97"/>
    </a:solidFill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9065676827320847E-2"/>
          <c:y val="3.0574866289898958E-2"/>
          <c:w val="0.88546868062101258"/>
          <c:h val="0.86363706630414616"/>
        </c:manualLayout>
      </c:layout>
      <c:barChart>
        <c:barDir val="col"/>
        <c:grouping val="clustered"/>
        <c:ser>
          <c:idx val="0"/>
          <c:order val="0"/>
          <c:tx>
            <c:strRef>
              <c:f>GOS!$A$16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GOS!$B$15:$G$15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GOS!$B$16:$G$16</c:f>
              <c:numCache>
                <c:formatCode>0.00</c:formatCode>
                <c:ptCount val="6"/>
                <c:pt idx="0">
                  <c:v>4.1566205050626763</c:v>
                </c:pt>
                <c:pt idx="1">
                  <c:v>3.3207503885260015</c:v>
                </c:pt>
                <c:pt idx="2">
                  <c:v>3.5070089659953392</c:v>
                </c:pt>
                <c:pt idx="3">
                  <c:v>3.4049278579242639</c:v>
                </c:pt>
                <c:pt idx="4">
                  <c:v>3.390207419136837</c:v>
                </c:pt>
                <c:pt idx="5">
                  <c:v>3.324931461055681</c:v>
                </c:pt>
              </c:numCache>
            </c:numRef>
          </c:val>
        </c:ser>
        <c:axId val="226396032"/>
        <c:axId val="226397568"/>
      </c:barChart>
      <c:catAx>
        <c:axId val="2263960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397568"/>
        <c:crosses val="autoZero"/>
        <c:auto val="1"/>
        <c:lblAlgn val="ctr"/>
        <c:lblOffset val="100"/>
      </c:catAx>
      <c:valAx>
        <c:axId val="226397568"/>
        <c:scaling>
          <c:orientation val="minMax"/>
          <c:max val="5"/>
          <c:min val="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396032"/>
        <c:crosses val="autoZero"/>
        <c:crossBetween val="between"/>
        <c:majorUnit val="1"/>
        <c:minorUnit val="0.5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3556215967780856"/>
          <c:y val="2.8375185466405418E-2"/>
          <c:w val="0.11793099456450483"/>
          <c:h val="7.1815913498056952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2">
        <a:lumMod val="60000"/>
        <a:lumOff val="40000"/>
      </a:scheme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753592478302322E-2"/>
          <c:y val="3.3281131853111004E-2"/>
          <c:w val="0.92102230890155656"/>
          <c:h val="0.93912663669060203"/>
        </c:manualLayout>
      </c:layout>
      <c:barChart>
        <c:barDir val="col"/>
        <c:grouping val="clustered"/>
        <c:ser>
          <c:idx val="1"/>
          <c:order val="0"/>
          <c:tx>
            <c:v>2003</c:v>
          </c:tx>
          <c:spPr>
            <a:solidFill>
              <a:schemeClr val="accent5">
                <a:lumMod val="75000"/>
              </a:schemeClr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GOS!$B$3:$G$3</c:f>
              <c:numCache>
                <c:formatCode>0.00</c:formatCode>
                <c:ptCount val="6"/>
                <c:pt idx="0">
                  <c:v>3.1708137092987183</c:v>
                </c:pt>
                <c:pt idx="1">
                  <c:v>3.1705698082253058</c:v>
                </c:pt>
                <c:pt idx="2">
                  <c:v>3.1705698082253146</c:v>
                </c:pt>
                <c:pt idx="3">
                  <c:v>3.1705698082252987</c:v>
                </c:pt>
                <c:pt idx="4">
                  <c:v>3.1705698082253075</c:v>
                </c:pt>
                <c:pt idx="5">
                  <c:v>3.1705698082253022</c:v>
                </c:pt>
              </c:numCache>
            </c:numRef>
          </c:val>
        </c:ser>
        <c:ser>
          <c:idx val="2"/>
          <c:order val="1"/>
          <c:tx>
            <c:v>2004</c:v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GOS!$B$4:$G$4</c:f>
              <c:numCache>
                <c:formatCode>0.00</c:formatCode>
                <c:ptCount val="6"/>
                <c:pt idx="0">
                  <c:v>8.4667053013570701</c:v>
                </c:pt>
                <c:pt idx="1">
                  <c:v>8.4667053013570683</c:v>
                </c:pt>
                <c:pt idx="2">
                  <c:v>8.4667053013570754</c:v>
                </c:pt>
                <c:pt idx="3">
                  <c:v>8.4667053013570808</c:v>
                </c:pt>
                <c:pt idx="4">
                  <c:v>8.4667053013570932</c:v>
                </c:pt>
                <c:pt idx="5">
                  <c:v>8.4667053013570737</c:v>
                </c:pt>
              </c:numCache>
            </c:numRef>
          </c:val>
        </c:ser>
        <c:ser>
          <c:idx val="3"/>
          <c:order val="2"/>
          <c:tx>
            <c:v>2005</c:v>
          </c:tx>
          <c:spPr>
            <a:solidFill>
              <a:schemeClr val="bg1">
                <a:lumMod val="50000"/>
              </a:schemeClr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GOS!$B$5:$G$5</c:f>
              <c:numCache>
                <c:formatCode>0.00</c:formatCode>
                <c:ptCount val="6"/>
                <c:pt idx="0">
                  <c:v>6.2277191035115749</c:v>
                </c:pt>
                <c:pt idx="1">
                  <c:v>6.2277191035115926</c:v>
                </c:pt>
                <c:pt idx="2">
                  <c:v>6.2277191035115784</c:v>
                </c:pt>
                <c:pt idx="3">
                  <c:v>6.2277191035115926</c:v>
                </c:pt>
                <c:pt idx="4">
                  <c:v>6.2277191035115536</c:v>
                </c:pt>
                <c:pt idx="5">
                  <c:v>6.2277191035115926</c:v>
                </c:pt>
              </c:numCache>
            </c:numRef>
          </c:val>
        </c:ser>
        <c:ser>
          <c:idx val="4"/>
          <c:order val="3"/>
          <c:tx>
            <c:v>2006</c:v>
          </c:tx>
          <c:spPr>
            <a:solidFill>
              <a:srgbClr val="00CC00"/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GOS!$B$6:$G$6</c:f>
              <c:numCache>
                <c:formatCode>0.00</c:formatCode>
                <c:ptCount val="6"/>
                <c:pt idx="0">
                  <c:v>6.8589008773290274</c:v>
                </c:pt>
                <c:pt idx="1">
                  <c:v>6.8589008773290132</c:v>
                </c:pt>
                <c:pt idx="2">
                  <c:v>6.858900877328999</c:v>
                </c:pt>
                <c:pt idx="3">
                  <c:v>6.8589008773289795</c:v>
                </c:pt>
                <c:pt idx="4">
                  <c:v>6.8589008773290097</c:v>
                </c:pt>
                <c:pt idx="5">
                  <c:v>6.8589008773290132</c:v>
                </c:pt>
              </c:numCache>
            </c:numRef>
          </c:val>
        </c:ser>
        <c:ser>
          <c:idx val="5"/>
          <c:order val="4"/>
          <c:tx>
            <c:v>2007</c:v>
          </c:tx>
          <c:spPr>
            <a:solidFill>
              <a:srgbClr val="0000FF"/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GOS!$B$7:$G$7</c:f>
              <c:numCache>
                <c:formatCode>0.00</c:formatCode>
                <c:ptCount val="6"/>
                <c:pt idx="0">
                  <c:v>6.51506580879383</c:v>
                </c:pt>
                <c:pt idx="1">
                  <c:v>6.515065808793814</c:v>
                </c:pt>
                <c:pt idx="2">
                  <c:v>6.5150658087938247</c:v>
                </c:pt>
                <c:pt idx="3">
                  <c:v>6.51506580879383</c:v>
                </c:pt>
                <c:pt idx="4">
                  <c:v>6.5150658087938194</c:v>
                </c:pt>
                <c:pt idx="5">
                  <c:v>6.5150658087938229</c:v>
                </c:pt>
              </c:numCache>
            </c:numRef>
          </c:val>
        </c:ser>
        <c:ser>
          <c:idx val="6"/>
          <c:order val="5"/>
          <c:tx>
            <c:v>2008</c:v>
          </c:tx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GOS!$B$8:$G$8</c:f>
              <c:numCache>
                <c:formatCode>0.00</c:formatCode>
                <c:ptCount val="6"/>
                <c:pt idx="0">
                  <c:v>1.2331039058864697</c:v>
                </c:pt>
                <c:pt idx="1">
                  <c:v>2.4659055230476863</c:v>
                </c:pt>
                <c:pt idx="2">
                  <c:v>-0.59198013726142662</c:v>
                </c:pt>
                <c:pt idx="3">
                  <c:v>7.7770099082908999</c:v>
                </c:pt>
                <c:pt idx="4">
                  <c:v>-2.3502327365689304</c:v>
                </c:pt>
                <c:pt idx="5">
                  <c:v>0.74572694276883489</c:v>
                </c:pt>
              </c:numCache>
            </c:numRef>
          </c:val>
        </c:ser>
        <c:ser>
          <c:idx val="0"/>
          <c:order val="6"/>
          <c:tx>
            <c:v>2009</c:v>
          </c:tx>
          <c:spPr>
            <a:solidFill>
              <a:schemeClr val="accent4">
                <a:lumMod val="40000"/>
                <a:lumOff val="60000"/>
              </a:schemeClr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GOS!$B$9:$G$9</c:f>
              <c:numCache>
                <c:formatCode>0.00</c:formatCode>
                <c:ptCount val="6"/>
                <c:pt idx="0">
                  <c:v>-1.4256759674175825</c:v>
                </c:pt>
                <c:pt idx="1">
                  <c:v>-4.2769657680874857</c:v>
                </c:pt>
                <c:pt idx="2">
                  <c:v>5.5527652232665439</c:v>
                </c:pt>
                <c:pt idx="3">
                  <c:v>-14.029973714572971</c:v>
                </c:pt>
                <c:pt idx="4">
                  <c:v>5.8778393476840236</c:v>
                </c:pt>
                <c:pt idx="5">
                  <c:v>-0.91978871005774998</c:v>
                </c:pt>
              </c:numCache>
            </c:numRef>
          </c:val>
        </c:ser>
        <c:ser>
          <c:idx val="7"/>
          <c:order val="7"/>
          <c:tx>
            <c:v>2010</c:v>
          </c:tx>
          <c:spPr>
            <a:solidFill>
              <a:srgbClr val="FFCC00"/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GOS!$B$10:$G$10</c:f>
              <c:numCache>
                <c:formatCode>0.00</c:formatCode>
                <c:ptCount val="6"/>
                <c:pt idx="0">
                  <c:v>4.5556843344413176</c:v>
                </c:pt>
                <c:pt idx="1">
                  <c:v>6.1645385385741553</c:v>
                </c:pt>
                <c:pt idx="2">
                  <c:v>0.64198610154542202</c:v>
                </c:pt>
                <c:pt idx="3">
                  <c:v>12.117005944509312</c:v>
                </c:pt>
                <c:pt idx="4">
                  <c:v>0.98036454226615177</c:v>
                </c:pt>
                <c:pt idx="5">
                  <c:v>4.3784013429699007</c:v>
                </c:pt>
              </c:numCache>
            </c:numRef>
          </c:val>
        </c:ser>
        <c:ser>
          <c:idx val="8"/>
          <c:order val="8"/>
          <c:tx>
            <c:v>2011</c:v>
          </c:tx>
          <c:spPr>
            <a:solidFill>
              <a:srgbClr val="C00000"/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GOS!$B$11:$G$11</c:f>
              <c:numCache>
                <c:formatCode>0.00</c:formatCode>
                <c:ptCount val="6"/>
                <c:pt idx="0">
                  <c:v>-0.1436416938796512</c:v>
                </c:pt>
                <c:pt idx="1">
                  <c:v>-0.25341731385207744</c:v>
                </c:pt>
                <c:pt idx="2">
                  <c:v>0.22744391634358774</c:v>
                </c:pt>
                <c:pt idx="3">
                  <c:v>-0.28531797510237578</c:v>
                </c:pt>
                <c:pt idx="4">
                  <c:v>-0.13001495115753059</c:v>
                </c:pt>
                <c:pt idx="5">
                  <c:v>-0.23011327425486172</c:v>
                </c:pt>
              </c:numCache>
            </c:numRef>
          </c:val>
        </c:ser>
        <c:ser>
          <c:idx val="9"/>
          <c:order val="9"/>
          <c:tx>
            <c:v>2012</c:v>
          </c:tx>
          <c:spPr>
            <a:solidFill>
              <a:srgbClr val="9900FF"/>
            </a:solidFill>
          </c:spPr>
          <c:cat>
            <c:strRef>
              <c:f>GOS!$B$2:$G$2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GOS!$B$13:$G$13</c:f>
              <c:numCache>
                <c:formatCode>0.00</c:formatCode>
                <c:ptCount val="6"/>
                <c:pt idx="0">
                  <c:v>0.21111176129314302</c:v>
                </c:pt>
                <c:pt idx="1">
                  <c:v>0.66739487905392636</c:v>
                </c:pt>
                <c:pt idx="2">
                  <c:v>-0.52488540089499036</c:v>
                </c:pt>
                <c:pt idx="3">
                  <c:v>1.8729139170778675</c:v>
                </c:pt>
                <c:pt idx="4">
                  <c:v>-0.46571246160949897</c:v>
                </c:pt>
                <c:pt idx="5">
                  <c:v>0.27843674940524732</c:v>
                </c:pt>
              </c:numCache>
            </c:numRef>
          </c:val>
        </c:ser>
        <c:ser>
          <c:idx val="10"/>
          <c:order val="10"/>
          <c:tx>
            <c:strRef>
              <c:f>GOS!$A$13</c:f>
              <c:strCache>
                <c:ptCount val="1"/>
                <c:pt idx="0">
                  <c:v>2013</c:v>
                </c:pt>
              </c:strCache>
            </c:strRef>
          </c:tx>
          <c:val>
            <c:numRef>
              <c:f>GOS!$B$13:$G$13</c:f>
              <c:numCache>
                <c:formatCode>0.00</c:formatCode>
                <c:ptCount val="6"/>
                <c:pt idx="0">
                  <c:v>0.21111176129314302</c:v>
                </c:pt>
                <c:pt idx="1">
                  <c:v>0.66739487905392636</c:v>
                </c:pt>
                <c:pt idx="2">
                  <c:v>-0.52488540089499036</c:v>
                </c:pt>
                <c:pt idx="3">
                  <c:v>1.8729139170778675</c:v>
                </c:pt>
                <c:pt idx="4">
                  <c:v>-0.46571246160949897</c:v>
                </c:pt>
                <c:pt idx="5">
                  <c:v>0.27843674940524732</c:v>
                </c:pt>
              </c:numCache>
            </c:numRef>
          </c:val>
        </c:ser>
        <c:axId val="226454144"/>
        <c:axId val="226464128"/>
      </c:barChart>
      <c:catAx>
        <c:axId val="22645414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464128"/>
        <c:crosses val="autoZero"/>
        <c:auto val="1"/>
        <c:lblAlgn val="ctr"/>
        <c:lblOffset val="100"/>
      </c:catAx>
      <c:valAx>
        <c:axId val="22646412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454144"/>
        <c:crosses val="autoZero"/>
        <c:crossBetween val="between"/>
      </c:valAx>
      <c:spPr>
        <a:solidFill>
          <a:sysClr val="window" lastClr="FFFFFF"/>
        </a:solidFill>
      </c:spPr>
    </c:plotArea>
    <c:legend>
      <c:legendPos val="t"/>
      <c:layout>
        <c:manualLayout>
          <c:xMode val="edge"/>
          <c:yMode val="edge"/>
          <c:x val="8.120803748113388E-2"/>
          <c:y val="3.0043456558817756E-2"/>
          <c:w val="0.86843104202697408"/>
          <c:h val="8.4894378002598345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C4BD97"/>
    </a:solidFill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7032672436117384E-2"/>
          <c:y val="3.0574866289898972E-2"/>
          <c:w val="0.8878108494982152"/>
          <c:h val="0.86363706630414616"/>
        </c:manualLayout>
      </c:layout>
      <c:barChart>
        <c:barDir val="col"/>
        <c:grouping val="clustered"/>
        <c:ser>
          <c:idx val="0"/>
          <c:order val="0"/>
          <c:tx>
            <c:strRef>
              <c:f>COMP!$A$16</c:f>
              <c:strCache>
                <c:ptCount val="1"/>
                <c:pt idx="0">
                  <c:v>Average</c:v>
                </c:pt>
              </c:strCache>
            </c:strRef>
          </c:tx>
          <c:cat>
            <c:strRef>
              <c:f>COMP!$B$15:$G$15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COMP!$B$16:$G$16</c:f>
              <c:numCache>
                <c:formatCode>0.00</c:formatCode>
                <c:ptCount val="6"/>
                <c:pt idx="0">
                  <c:v>3.9046484377503408</c:v>
                </c:pt>
                <c:pt idx="1">
                  <c:v>4.7429074982480595</c:v>
                </c:pt>
                <c:pt idx="2">
                  <c:v>4.9765748013447046</c:v>
                </c:pt>
                <c:pt idx="3">
                  <c:v>4.8038365030597907</c:v>
                </c:pt>
                <c:pt idx="4">
                  <c:v>4.845902204858648</c:v>
                </c:pt>
                <c:pt idx="5">
                  <c:v>4.7597264558267973</c:v>
                </c:pt>
              </c:numCache>
            </c:numRef>
          </c:val>
        </c:ser>
        <c:axId val="226504704"/>
        <c:axId val="226506240"/>
      </c:barChart>
      <c:catAx>
        <c:axId val="2265047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506240"/>
        <c:crosses val="autoZero"/>
        <c:auto val="1"/>
        <c:lblAlgn val="ctr"/>
        <c:lblOffset val="100"/>
      </c:catAx>
      <c:valAx>
        <c:axId val="226506240"/>
        <c:scaling>
          <c:orientation val="minMax"/>
          <c:max val="6"/>
          <c:min val="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504704"/>
        <c:crosses val="autoZero"/>
        <c:crossBetween val="between"/>
        <c:majorUnit val="1"/>
        <c:minorUnit val="0.5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83817221170346512"/>
          <c:y val="3.607421990442896E-2"/>
          <c:w val="0.11793099456450483"/>
          <c:h val="6.796640917336931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2">
        <a:lumMod val="60000"/>
        <a:lumOff val="40000"/>
      </a:schemeClr>
    </a:solidFill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810856588873743E-2"/>
          <c:y val="3.6347047924547224E-2"/>
          <c:w val="0.92374035467576465"/>
          <c:h val="0.92706047681270187"/>
        </c:manualLayout>
      </c:layout>
      <c:barChart>
        <c:barDir val="col"/>
        <c:grouping val="clustered"/>
        <c:ser>
          <c:idx val="1"/>
          <c:order val="0"/>
          <c:tx>
            <c:v>2003</c:v>
          </c:tx>
          <c:spPr>
            <a:solidFill>
              <a:srgbClr val="00B050"/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COMP!$B$3:$G$3</c:f>
              <c:numCache>
                <c:formatCode>0.00</c:formatCode>
                <c:ptCount val="6"/>
                <c:pt idx="0">
                  <c:v>4.7333437155286351</c:v>
                </c:pt>
                <c:pt idx="1">
                  <c:v>3.3305507550520037</c:v>
                </c:pt>
                <c:pt idx="2">
                  <c:v>3.3305507550519877</c:v>
                </c:pt>
                <c:pt idx="3">
                  <c:v>3.3305507550520144</c:v>
                </c:pt>
                <c:pt idx="4">
                  <c:v>3.3305507550520161</c:v>
                </c:pt>
                <c:pt idx="5">
                  <c:v>3.3305507550519966</c:v>
                </c:pt>
              </c:numCache>
            </c:numRef>
          </c:val>
        </c:ser>
        <c:ser>
          <c:idx val="2"/>
          <c:order val="1"/>
          <c:tx>
            <c:v>2004</c:v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COMP!$B$4:$G$4</c:f>
              <c:numCache>
                <c:formatCode>0.00</c:formatCode>
                <c:ptCount val="6"/>
                <c:pt idx="0">
                  <c:v>0.17428955919546496</c:v>
                </c:pt>
                <c:pt idx="1">
                  <c:v>7.9374245364104645</c:v>
                </c:pt>
                <c:pt idx="2">
                  <c:v>7.9374245364104627</c:v>
                </c:pt>
                <c:pt idx="3">
                  <c:v>7.9374245364104521</c:v>
                </c:pt>
                <c:pt idx="4">
                  <c:v>7.9374245364104521</c:v>
                </c:pt>
                <c:pt idx="5">
                  <c:v>7.9374245364104752</c:v>
                </c:pt>
              </c:numCache>
            </c:numRef>
          </c:val>
        </c:ser>
        <c:ser>
          <c:idx val="3"/>
          <c:order val="2"/>
          <c:tx>
            <c:v>2005</c:v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COMP!$B$5:$G$5</c:f>
              <c:numCache>
                <c:formatCode>0.00</c:formatCode>
                <c:ptCount val="6"/>
                <c:pt idx="0">
                  <c:v>3.4424460466554851</c:v>
                </c:pt>
                <c:pt idx="1">
                  <c:v>6.1834378010231177</c:v>
                </c:pt>
                <c:pt idx="2">
                  <c:v>6.1834378010231283</c:v>
                </c:pt>
                <c:pt idx="3">
                  <c:v>6.183437801023123</c:v>
                </c:pt>
                <c:pt idx="4">
                  <c:v>6.183437801023139</c:v>
                </c:pt>
                <c:pt idx="5">
                  <c:v>6.1834378010231177</c:v>
                </c:pt>
              </c:numCache>
            </c:numRef>
          </c:val>
        </c:ser>
        <c:ser>
          <c:idx val="4"/>
          <c:order val="3"/>
          <c:tx>
            <c:v>2006</c:v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COMP!$B$6:$G$6</c:f>
              <c:numCache>
                <c:formatCode>0.00</c:formatCode>
                <c:ptCount val="6"/>
                <c:pt idx="0">
                  <c:v>1.2042783718963284</c:v>
                </c:pt>
                <c:pt idx="1">
                  <c:v>5.8536711691409948</c:v>
                </c:pt>
                <c:pt idx="2">
                  <c:v>5.8536711691409753</c:v>
                </c:pt>
                <c:pt idx="3">
                  <c:v>5.8536711691409806</c:v>
                </c:pt>
                <c:pt idx="4">
                  <c:v>5.8536711691409646</c:v>
                </c:pt>
                <c:pt idx="5">
                  <c:v>5.8536711691409788</c:v>
                </c:pt>
              </c:numCache>
            </c:numRef>
          </c:val>
        </c:ser>
        <c:ser>
          <c:idx val="5"/>
          <c:order val="4"/>
          <c:tx>
            <c:v>2007</c:v>
          </c:tx>
          <c:spPr>
            <a:solidFill>
              <a:srgbClr val="66FF99"/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COMP!$B$7:$G$7</c:f>
              <c:numCache>
                <c:formatCode>0.00</c:formatCode>
                <c:ptCount val="6"/>
                <c:pt idx="0">
                  <c:v>3.9432558832907487</c:v>
                </c:pt>
                <c:pt idx="1">
                  <c:v>6.1082826615949664</c:v>
                </c:pt>
                <c:pt idx="2">
                  <c:v>6.1082826615949859</c:v>
                </c:pt>
                <c:pt idx="3">
                  <c:v>6.1082826615949806</c:v>
                </c:pt>
                <c:pt idx="4">
                  <c:v>6.1082826615949894</c:v>
                </c:pt>
                <c:pt idx="5">
                  <c:v>6.1082826615949788</c:v>
                </c:pt>
              </c:numCache>
            </c:numRef>
          </c:val>
        </c:ser>
        <c:ser>
          <c:idx val="6"/>
          <c:order val="5"/>
          <c:tx>
            <c:v>2008</c:v>
          </c:tx>
          <c:spPr>
            <a:solidFill>
              <a:srgbClr val="7030A0"/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COMP!$B$8:$G$8</c:f>
              <c:numCache>
                <c:formatCode>0.00</c:formatCode>
                <c:ptCount val="6"/>
                <c:pt idx="0">
                  <c:v>3.0397102352671181</c:v>
                </c:pt>
                <c:pt idx="1">
                  <c:v>1.5677221280268601</c:v>
                </c:pt>
                <c:pt idx="2">
                  <c:v>-1.1567757742218649</c:v>
                </c:pt>
                <c:pt idx="3">
                  <c:v>6.7010813989536082</c:v>
                </c:pt>
                <c:pt idx="4">
                  <c:v>-2.6390904562840216</c:v>
                </c:pt>
                <c:pt idx="5">
                  <c:v>0.14819696439585606</c:v>
                </c:pt>
              </c:numCache>
            </c:numRef>
          </c:val>
        </c:ser>
        <c:ser>
          <c:idx val="0"/>
          <c:order val="6"/>
          <c:tx>
            <c:v>2009</c:v>
          </c:tx>
          <c:spPr>
            <a:solidFill>
              <a:srgbClr val="66FFFF"/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COMP!$B$9:$G$9</c:f>
              <c:numCache>
                <c:formatCode>0.00</c:formatCode>
                <c:ptCount val="6"/>
                <c:pt idx="0">
                  <c:v>1.2536222297793316</c:v>
                </c:pt>
                <c:pt idx="1">
                  <c:v>-0.76207586462124421</c:v>
                </c:pt>
                <c:pt idx="2">
                  <c:v>9.6154595478894915</c:v>
                </c:pt>
                <c:pt idx="3">
                  <c:v>-10.534163259734814</c:v>
                </c:pt>
                <c:pt idx="4">
                  <c:v>9.0701996289726576</c:v>
                </c:pt>
                <c:pt idx="5">
                  <c:v>2.3288232370910187</c:v>
                </c:pt>
              </c:numCache>
            </c:numRef>
          </c:val>
        </c:ser>
        <c:ser>
          <c:idx val="7"/>
          <c:order val="7"/>
          <c:tx>
            <c:v>2010</c:v>
          </c:tx>
          <c:spPr>
            <a:solidFill>
              <a:schemeClr val="tx1">
                <a:lumMod val="75000"/>
                <a:lumOff val="25000"/>
              </a:schemeClr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COMP!$B$10:$G$10</c:f>
              <c:numCache>
                <c:formatCode>0.00</c:formatCode>
                <c:ptCount val="6"/>
                <c:pt idx="0">
                  <c:v>3.3307968997471349</c:v>
                </c:pt>
                <c:pt idx="1">
                  <c:v>9.4868412920019374</c:v>
                </c:pt>
                <c:pt idx="2">
                  <c:v>3.5379258358263108</c:v>
                </c:pt>
                <c:pt idx="3">
                  <c:v>15.3774602854653</c:v>
                </c:pt>
                <c:pt idx="4">
                  <c:v>4.3787761735923576</c:v>
                </c:pt>
                <c:pt idx="5">
                  <c:v>7.8058031328328612</c:v>
                </c:pt>
              </c:numCache>
            </c:numRef>
          </c:val>
        </c:ser>
        <c:ser>
          <c:idx val="8"/>
          <c:order val="8"/>
          <c:tx>
            <c:v>2011</c:v>
          </c:tx>
          <c:spPr>
            <a:solidFill>
              <a:schemeClr val="accent4">
                <a:lumMod val="60000"/>
                <a:lumOff val="40000"/>
              </a:schemeClr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COMP!$B$11:$G$11</c:f>
              <c:numCache>
                <c:formatCode>0.00</c:formatCode>
                <c:ptCount val="6"/>
                <c:pt idx="0">
                  <c:v>7.9374245364104556</c:v>
                </c:pt>
                <c:pt idx="1">
                  <c:v>5.6125396798883713</c:v>
                </c:pt>
                <c:pt idx="2">
                  <c:v>6.115727517843748</c:v>
                </c:pt>
                <c:pt idx="3">
                  <c:v>5.5563894428894294</c:v>
                </c:pt>
                <c:pt idx="4">
                  <c:v>5.7450741217381083</c:v>
                </c:pt>
                <c:pt idx="5">
                  <c:v>5.6418743147779278</c:v>
                </c:pt>
              </c:numCache>
            </c:numRef>
          </c:val>
        </c:ser>
        <c:ser>
          <c:idx val="9"/>
          <c:order val="9"/>
          <c:tx>
            <c:v>2012</c:v>
          </c:tx>
          <c:spPr>
            <a:solidFill>
              <a:schemeClr val="tx2">
                <a:lumMod val="60000"/>
                <a:lumOff val="40000"/>
              </a:schemeClr>
            </a:solidFill>
          </c:spPr>
          <c:cat>
            <c:strRef>
              <c:f>COMP!$B$2:$G$2</c:f>
              <c:strCache>
                <c:ptCount val="6"/>
                <c:pt idx="0">
                  <c:v>KZN</c:v>
                </c:pt>
                <c:pt idx="1">
                  <c:v>Ethekwini</c:v>
                </c:pt>
                <c:pt idx="2">
                  <c:v>Msunduzi</c:v>
                </c:pt>
                <c:pt idx="3">
                  <c:v>Mthlatuze</c:v>
                </c:pt>
                <c:pt idx="4">
                  <c:v>Hibiscus</c:v>
                </c:pt>
                <c:pt idx="5">
                  <c:v>Newcastle</c:v>
                </c:pt>
              </c:strCache>
            </c:strRef>
          </c:cat>
          <c:val>
            <c:numRef>
              <c:f>COMP!$B$13:$G$13</c:f>
              <c:numCache>
                <c:formatCode>0.00</c:formatCode>
                <c:ptCount val="6"/>
                <c:pt idx="0">
                  <c:v>5.8536711691409629</c:v>
                </c:pt>
                <c:pt idx="1">
                  <c:v>3.6792181980300418</c:v>
                </c:pt>
                <c:pt idx="2">
                  <c:v>2.4450378836828266</c:v>
                </c:pt>
                <c:pt idx="3">
                  <c:v>4.8960592693255736</c:v>
                </c:pt>
                <c:pt idx="4">
                  <c:v>2.568812984347864</c:v>
                </c:pt>
                <c:pt idx="5">
                  <c:v>3.3220753561080167</c:v>
                </c:pt>
              </c:numCache>
            </c:numRef>
          </c:val>
        </c:ser>
        <c:ser>
          <c:idx val="10"/>
          <c:order val="10"/>
          <c:tx>
            <c:strRef>
              <c:f>COMP!$A$13</c:f>
              <c:strCache>
                <c:ptCount val="1"/>
                <c:pt idx="0">
                  <c:v>2013</c:v>
                </c:pt>
              </c:strCache>
            </c:strRef>
          </c:tx>
          <c:val>
            <c:numRef>
              <c:f>COMP!$B$13:$G$13</c:f>
              <c:numCache>
                <c:formatCode>0.00</c:formatCode>
                <c:ptCount val="6"/>
                <c:pt idx="0">
                  <c:v>5.8536711691409629</c:v>
                </c:pt>
                <c:pt idx="1">
                  <c:v>3.6792181980300418</c:v>
                </c:pt>
                <c:pt idx="2">
                  <c:v>2.4450378836828266</c:v>
                </c:pt>
                <c:pt idx="3">
                  <c:v>4.8960592693255736</c:v>
                </c:pt>
                <c:pt idx="4">
                  <c:v>2.568812984347864</c:v>
                </c:pt>
                <c:pt idx="5">
                  <c:v>3.3220753561080167</c:v>
                </c:pt>
              </c:numCache>
            </c:numRef>
          </c:val>
        </c:ser>
        <c:axId val="226562816"/>
        <c:axId val="226564352"/>
      </c:barChart>
      <c:catAx>
        <c:axId val="2265628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564352"/>
        <c:crosses val="autoZero"/>
        <c:auto val="1"/>
        <c:lblAlgn val="ctr"/>
        <c:lblOffset val="100"/>
      </c:catAx>
      <c:valAx>
        <c:axId val="2265643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562816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7.630793314938937E-2"/>
          <c:y val="1.7281313784695954E-2"/>
          <c:w val="0.87441237149838702"/>
          <c:h val="9.9104143337066117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C4BD97"/>
    </a:solidFill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307396</xdr:colOff>
      <xdr:row>1</xdr:row>
      <xdr:rowOff>0</xdr:rowOff>
    </xdr:from>
    <xdr:to>
      <xdr:col>15</xdr:col>
      <xdr:colOff>606136</xdr:colOff>
      <xdr:row>15</xdr:row>
      <xdr:rowOff>17319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294409</xdr:colOff>
      <xdr:row>15</xdr:row>
      <xdr:rowOff>144609</xdr:rowOff>
    </xdr:from>
    <xdr:to>
      <xdr:col>16</xdr:col>
      <xdr:colOff>17318</xdr:colOff>
      <xdr:row>32</xdr:row>
      <xdr:rowOff>173184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307396</xdr:colOff>
      <xdr:row>1</xdr:row>
      <xdr:rowOff>8659</xdr:rowOff>
    </xdr:from>
    <xdr:to>
      <xdr:col>15</xdr:col>
      <xdr:colOff>606136</xdr:colOff>
      <xdr:row>16</xdr:row>
      <xdr:rowOff>8660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303066</xdr:colOff>
      <xdr:row>16</xdr:row>
      <xdr:rowOff>153266</xdr:rowOff>
    </xdr:from>
    <xdr:to>
      <xdr:col>15</xdr:col>
      <xdr:colOff>606136</xdr:colOff>
      <xdr:row>33</xdr:row>
      <xdr:rowOff>164522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329046</xdr:colOff>
      <xdr:row>1</xdr:row>
      <xdr:rowOff>8659</xdr:rowOff>
    </xdr:from>
    <xdr:to>
      <xdr:col>15</xdr:col>
      <xdr:colOff>597477</xdr:colOff>
      <xdr:row>16</xdr:row>
      <xdr:rowOff>8659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329046</xdr:colOff>
      <xdr:row>16</xdr:row>
      <xdr:rowOff>161926</xdr:rowOff>
    </xdr:from>
    <xdr:to>
      <xdr:col>15</xdr:col>
      <xdr:colOff>597476</xdr:colOff>
      <xdr:row>33</xdr:row>
      <xdr:rowOff>173183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307397</xdr:colOff>
      <xdr:row>1</xdr:row>
      <xdr:rowOff>8659</xdr:rowOff>
    </xdr:from>
    <xdr:to>
      <xdr:col>16</xdr:col>
      <xdr:colOff>8659</xdr:colOff>
      <xdr:row>16</xdr:row>
      <xdr:rowOff>8659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294409</xdr:colOff>
      <xdr:row>16</xdr:row>
      <xdr:rowOff>161927</xdr:rowOff>
    </xdr:from>
    <xdr:to>
      <xdr:col>16</xdr:col>
      <xdr:colOff>8659</xdr:colOff>
      <xdr:row>34</xdr:row>
      <xdr:rowOff>181841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268433</xdr:colOff>
      <xdr:row>1</xdr:row>
      <xdr:rowOff>11256</xdr:rowOff>
    </xdr:from>
    <xdr:to>
      <xdr:col>16</xdr:col>
      <xdr:colOff>1</xdr:colOff>
      <xdr:row>16</xdr:row>
      <xdr:rowOff>17319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259772</xdr:colOff>
      <xdr:row>16</xdr:row>
      <xdr:rowOff>178376</xdr:rowOff>
    </xdr:from>
    <xdr:to>
      <xdr:col>15</xdr:col>
      <xdr:colOff>597477</xdr:colOff>
      <xdr:row>35</xdr:row>
      <xdr:rowOff>17318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282285</xdr:colOff>
      <xdr:row>1</xdr:row>
      <xdr:rowOff>12122</xdr:rowOff>
    </xdr:from>
    <xdr:to>
      <xdr:col>16</xdr:col>
      <xdr:colOff>8659</xdr:colOff>
      <xdr:row>15</xdr:row>
      <xdr:rowOff>181841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285748</xdr:colOff>
      <xdr:row>16</xdr:row>
      <xdr:rowOff>159328</xdr:rowOff>
    </xdr:from>
    <xdr:to>
      <xdr:col>15</xdr:col>
      <xdr:colOff>606134</xdr:colOff>
      <xdr:row>34</xdr:row>
      <xdr:rowOff>147204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329048</xdr:colOff>
      <xdr:row>1</xdr:row>
      <xdr:rowOff>8657</xdr:rowOff>
    </xdr:from>
    <xdr:to>
      <xdr:col>15</xdr:col>
      <xdr:colOff>597478</xdr:colOff>
      <xdr:row>16</xdr:row>
      <xdr:rowOff>8659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16</xdr:row>
      <xdr:rowOff>121224</xdr:rowOff>
    </xdr:from>
    <xdr:to>
      <xdr:col>7</xdr:col>
      <xdr:colOff>0</xdr:colOff>
      <xdr:row>40</xdr:row>
      <xdr:rowOff>190499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311729</xdr:colOff>
      <xdr:row>0</xdr:row>
      <xdr:rowOff>476248</xdr:rowOff>
    </xdr:from>
    <xdr:to>
      <xdr:col>15</xdr:col>
      <xdr:colOff>597477</xdr:colOff>
      <xdr:row>16</xdr:row>
      <xdr:rowOff>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16</xdr:row>
      <xdr:rowOff>103909</xdr:rowOff>
    </xdr:from>
    <xdr:to>
      <xdr:col>7</xdr:col>
      <xdr:colOff>0</xdr:colOff>
      <xdr:row>40</xdr:row>
      <xdr:rowOff>181840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346365</xdr:colOff>
      <xdr:row>1</xdr:row>
      <xdr:rowOff>8658</xdr:rowOff>
    </xdr:from>
    <xdr:to>
      <xdr:col>19</xdr:col>
      <xdr:colOff>0</xdr:colOff>
      <xdr:row>15</xdr:row>
      <xdr:rowOff>181841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8659</xdr:colOff>
      <xdr:row>16</xdr:row>
      <xdr:rowOff>129886</xdr:rowOff>
    </xdr:from>
    <xdr:to>
      <xdr:col>6</xdr:col>
      <xdr:colOff>1281545</xdr:colOff>
      <xdr:row>40</xdr:row>
      <xdr:rowOff>181840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3"/>
  <sheetViews>
    <sheetView tabSelected="1" zoomScale="110" zoomScaleNormal="110" workbookViewId="0">
      <selection sqref="A1:P1"/>
    </sheetView>
  </sheetViews>
  <sheetFormatPr defaultRowHeight="15"/>
  <cols>
    <col min="1" max="1" width="17.42578125" customWidth="1"/>
    <col min="2" max="4" width="25.28515625" customWidth="1"/>
    <col min="6" max="6" width="15" customWidth="1"/>
    <col min="8" max="10" width="9.140625" hidden="1" customWidth="1"/>
  </cols>
  <sheetData>
    <row r="1" spans="1:16" ht="37.5" customHeight="1" thickBot="1">
      <c r="A1" s="46" t="s">
        <v>10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8"/>
    </row>
    <row r="2" spans="1:16" ht="39.75" customHeight="1" thickBot="1">
      <c r="A2" s="21" t="s">
        <v>11</v>
      </c>
      <c r="B2" s="21" t="s">
        <v>12</v>
      </c>
      <c r="C2" s="21" t="s">
        <v>7</v>
      </c>
      <c r="D2" s="21" t="s">
        <v>8</v>
      </c>
      <c r="E2" s="3"/>
      <c r="F2" s="3"/>
      <c r="G2" s="3"/>
      <c r="H2" s="3" t="s">
        <v>27</v>
      </c>
      <c r="I2" s="3" t="s">
        <v>26</v>
      </c>
      <c r="J2" s="3"/>
    </row>
    <row r="3" spans="1:16" ht="15.75" thickBot="1">
      <c r="A3" s="16" t="s">
        <v>0</v>
      </c>
      <c r="B3" s="11">
        <v>5.175490589482723</v>
      </c>
      <c r="C3" s="11">
        <f>H3-J3</f>
        <v>6.8564276604404562</v>
      </c>
      <c r="D3" s="11">
        <f>I3-J3</f>
        <v>4.7333437155286351</v>
      </c>
      <c r="E3" s="3"/>
      <c r="F3" s="3"/>
      <c r="G3" s="3"/>
      <c r="H3" s="3">
        <v>14.256427660440457</v>
      </c>
      <c r="I3" s="3">
        <v>12.133343715528635</v>
      </c>
      <c r="J3" s="4">
        <v>7.4</v>
      </c>
    </row>
    <row r="4" spans="1:16" ht="15.75" thickBot="1">
      <c r="A4" s="17" t="s">
        <v>1</v>
      </c>
      <c r="B4" s="12">
        <v>1.9480759691223581</v>
      </c>
      <c r="C4" s="12">
        <f t="shared" ref="C4:C20" si="0">H4-J4</f>
        <v>2.5766815841979582</v>
      </c>
      <c r="D4" s="12">
        <f t="shared" ref="D4:D20" si="1">I4-J4</f>
        <v>0.17428955919546496</v>
      </c>
      <c r="E4" s="3"/>
      <c r="F4" s="3"/>
      <c r="G4" s="3"/>
      <c r="H4" s="3">
        <v>11.176681584197958</v>
      </c>
      <c r="I4" s="3">
        <v>8.7742895591954646</v>
      </c>
      <c r="J4" s="5">
        <v>8.6</v>
      </c>
    </row>
    <row r="5" spans="1:16" ht="15.75" thickBot="1">
      <c r="A5" s="17" t="s">
        <v>2</v>
      </c>
      <c r="B5" s="12">
        <v>0.87285779483851178</v>
      </c>
      <c r="C5" s="12">
        <f t="shared" si="0"/>
        <v>-2.7041980282480438</v>
      </c>
      <c r="D5" s="12">
        <f t="shared" si="1"/>
        <v>3.4424460466554851</v>
      </c>
      <c r="E5" s="3"/>
      <c r="F5" s="3"/>
      <c r="G5" s="3"/>
      <c r="H5" s="3">
        <v>4.1958019717519566</v>
      </c>
      <c r="I5" s="3">
        <v>10.342446046655486</v>
      </c>
      <c r="J5" s="5">
        <v>6.9</v>
      </c>
    </row>
    <row r="6" spans="1:16" ht="15.75" thickBot="1">
      <c r="A6" s="17" t="s">
        <v>3</v>
      </c>
      <c r="B6" s="12">
        <v>0.76800943160552615</v>
      </c>
      <c r="C6" s="12">
        <f t="shared" si="0"/>
        <v>2.590177083618638</v>
      </c>
      <c r="D6" s="12">
        <f t="shared" si="1"/>
        <v>1.2042783718963284</v>
      </c>
      <c r="E6" s="3"/>
      <c r="F6" s="3"/>
      <c r="G6" s="3"/>
      <c r="H6" s="3">
        <v>7.7901770836186381</v>
      </c>
      <c r="I6" s="3">
        <v>6.4042783718963285</v>
      </c>
      <c r="J6" s="5">
        <v>5.2</v>
      </c>
    </row>
    <row r="7" spans="1:16" ht="15.75" thickBot="1">
      <c r="A7" s="17" t="s">
        <v>4</v>
      </c>
      <c r="B7" s="12">
        <v>4.6799296586110222</v>
      </c>
      <c r="C7" s="12">
        <f t="shared" si="0"/>
        <v>11.668288194476819</v>
      </c>
      <c r="D7" s="12">
        <f t="shared" si="1"/>
        <v>3.9432558832907487</v>
      </c>
      <c r="E7" s="3"/>
      <c r="F7" s="3"/>
      <c r="G7" s="3"/>
      <c r="H7" s="3">
        <v>16.96828819447682</v>
      </c>
      <c r="I7" s="3">
        <v>9.2432558832907485</v>
      </c>
      <c r="J7" s="5">
        <v>5.3</v>
      </c>
    </row>
    <row r="8" spans="1:16" ht="15.75" thickBot="1">
      <c r="A8" s="17" t="s">
        <v>5</v>
      </c>
      <c r="B8" s="12">
        <v>4.4541099648747133</v>
      </c>
      <c r="C8" s="12">
        <f t="shared" si="0"/>
        <v>9.2652727774149817</v>
      </c>
      <c r="D8" s="12">
        <f t="shared" si="1"/>
        <v>3.0397102352671181</v>
      </c>
      <c r="E8" s="3"/>
      <c r="F8" s="3"/>
      <c r="G8" s="3"/>
      <c r="H8" s="3">
        <v>14.965272777414981</v>
      </c>
      <c r="I8" s="3">
        <v>8.7397102352671183</v>
      </c>
      <c r="J8" s="5">
        <v>5.7</v>
      </c>
    </row>
    <row r="9" spans="1:16" ht="15.75" thickBot="1">
      <c r="A9" s="17" t="s">
        <v>6</v>
      </c>
      <c r="B9" s="12">
        <v>2.4874919405530238</v>
      </c>
      <c r="C9" s="12">
        <f t="shared" si="0"/>
        <v>7.8331152551725118</v>
      </c>
      <c r="D9" s="12">
        <f t="shared" si="1"/>
        <v>1.2536222297793316</v>
      </c>
      <c r="E9" s="3"/>
      <c r="F9" s="38"/>
      <c r="G9" s="3"/>
      <c r="H9" s="3">
        <v>17.033115255172511</v>
      </c>
      <c r="I9" s="3">
        <v>10.453622229779331</v>
      </c>
      <c r="J9" s="5">
        <v>9.1999999999999993</v>
      </c>
    </row>
    <row r="10" spans="1:16" ht="15.75" thickBot="1">
      <c r="A10" s="17">
        <v>2003</v>
      </c>
      <c r="B10" s="12">
        <v>2.7432639906487406</v>
      </c>
      <c r="C10" s="12">
        <f>H10-J10</f>
        <v>3.1708137092987183</v>
      </c>
      <c r="D10" s="12">
        <f t="shared" si="1"/>
        <v>3.3307968997471349</v>
      </c>
      <c r="E10" s="3"/>
      <c r="F10" s="38"/>
      <c r="G10" s="3"/>
      <c r="H10" s="3">
        <v>9.0708137092987187</v>
      </c>
      <c r="I10" s="3">
        <v>9.2307968997471352</v>
      </c>
      <c r="J10" s="5">
        <v>5.9</v>
      </c>
    </row>
    <row r="11" spans="1:16" ht="15.75" thickBot="1">
      <c r="A11" s="17">
        <v>2004</v>
      </c>
      <c r="B11" s="12">
        <v>4.4967464894428772</v>
      </c>
      <c r="C11" s="12">
        <f t="shared" si="0"/>
        <v>8.4667053013570701</v>
      </c>
      <c r="D11" s="12">
        <f t="shared" si="1"/>
        <v>7.9374245364104556</v>
      </c>
      <c r="E11" s="3"/>
      <c r="F11" s="38"/>
      <c r="G11" s="3"/>
      <c r="H11" s="3">
        <v>9.8667053013570705</v>
      </c>
      <c r="I11" s="3">
        <v>9.337424536410456</v>
      </c>
      <c r="J11" s="5">
        <v>1.4</v>
      </c>
    </row>
    <row r="12" spans="1:16" ht="15.75" thickBot="1">
      <c r="A12" s="17">
        <v>2005</v>
      </c>
      <c r="B12" s="12">
        <v>5.7593018540806664</v>
      </c>
      <c r="C12" s="12">
        <f t="shared" si="0"/>
        <v>6.2277191035115749</v>
      </c>
      <c r="D12" s="12">
        <f t="shared" si="1"/>
        <v>6.183437801023123</v>
      </c>
      <c r="E12" s="3"/>
      <c r="F12" s="38"/>
      <c r="G12" s="3"/>
      <c r="H12" s="3">
        <v>9.6277191035115752</v>
      </c>
      <c r="I12" s="3">
        <v>9.5834378010231234</v>
      </c>
      <c r="J12" s="5">
        <v>3.4</v>
      </c>
    </row>
    <row r="13" spans="1:16" ht="15.75" thickBot="1">
      <c r="A13" s="17">
        <v>2006</v>
      </c>
      <c r="B13" s="12">
        <v>5.5333278654310973</v>
      </c>
      <c r="C13" s="12">
        <f t="shared" si="0"/>
        <v>6.8589008773290274</v>
      </c>
      <c r="D13" s="12">
        <f t="shared" si="1"/>
        <v>5.8536711691409629</v>
      </c>
      <c r="E13" s="3"/>
      <c r="F13" s="38"/>
      <c r="G13" s="3"/>
      <c r="H13" s="3">
        <v>11.458900877329027</v>
      </c>
      <c r="I13" s="3">
        <v>10.453671169140963</v>
      </c>
      <c r="J13" s="5">
        <v>4.5999999999999996</v>
      </c>
    </row>
    <row r="14" spans="1:16" ht="15.75" thickBot="1">
      <c r="A14" s="17">
        <v>2007</v>
      </c>
      <c r="B14" s="12">
        <v>5.8948084570002708</v>
      </c>
      <c r="C14" s="12">
        <f t="shared" si="0"/>
        <v>6.51506580879383</v>
      </c>
      <c r="D14" s="12">
        <f t="shared" si="1"/>
        <v>6.1082840622952332</v>
      </c>
      <c r="E14" s="3"/>
      <c r="F14" s="38"/>
      <c r="G14" s="3"/>
      <c r="H14" s="3">
        <v>13.61506580879383</v>
      </c>
      <c r="I14" s="3">
        <v>13.208284062295233</v>
      </c>
      <c r="J14" s="5">
        <v>7.1</v>
      </c>
    </row>
    <row r="15" spans="1:16" ht="15.75" thickBot="1">
      <c r="A15" s="17">
        <v>2008</v>
      </c>
      <c r="B15" s="12">
        <v>3.9731293461308819</v>
      </c>
      <c r="C15" s="12">
        <f t="shared" si="0"/>
        <v>1.2331039058864697</v>
      </c>
      <c r="D15" s="12">
        <f t="shared" si="1"/>
        <v>0.46503271183495798</v>
      </c>
      <c r="E15" s="3"/>
      <c r="F15" s="38"/>
      <c r="G15" s="3"/>
      <c r="H15" s="3">
        <v>12.73310390588647</v>
      </c>
      <c r="I15" s="3">
        <v>11.965032711834958</v>
      </c>
      <c r="J15" s="5">
        <v>11.5</v>
      </c>
    </row>
    <row r="16" spans="1:16" ht="15.75" thickBot="1">
      <c r="A16" s="17">
        <v>2009</v>
      </c>
      <c r="B16" s="12">
        <v>-1.781471351225947</v>
      </c>
      <c r="C16" s="12">
        <f t="shared" si="0"/>
        <v>-1.4256759674175825</v>
      </c>
      <c r="D16" s="12">
        <f t="shared" si="1"/>
        <v>2.1061447833788129</v>
      </c>
      <c r="E16" s="3"/>
      <c r="F16" s="38"/>
      <c r="G16" s="3"/>
      <c r="H16" s="3">
        <v>5.6743240325824171</v>
      </c>
      <c r="I16" s="3">
        <v>9.2061447833788126</v>
      </c>
      <c r="J16" s="5">
        <v>7.1</v>
      </c>
    </row>
    <row r="17" spans="1:10" ht="15.75" thickBot="1">
      <c r="A17" s="17">
        <v>2010</v>
      </c>
      <c r="B17" s="12">
        <v>4.0111945616728821</v>
      </c>
      <c r="C17" s="12">
        <f t="shared" si="0"/>
        <v>4.5556843344413176</v>
      </c>
      <c r="D17" s="12">
        <f t="shared" si="1"/>
        <v>7.8452112979254514</v>
      </c>
      <c r="E17" s="3"/>
      <c r="F17" s="38"/>
      <c r="G17" s="3"/>
      <c r="H17" s="3">
        <v>8.8556843344413174</v>
      </c>
      <c r="I17" s="3">
        <v>12.145211297925451</v>
      </c>
      <c r="J17" s="5">
        <v>4.3</v>
      </c>
    </row>
    <row r="18" spans="1:10" ht="15.75" thickBot="1">
      <c r="A18" s="17">
        <v>2011</v>
      </c>
      <c r="B18" s="12">
        <v>3.5589624319056061</v>
      </c>
      <c r="C18" s="12">
        <f t="shared" si="0"/>
        <v>-0.1436416938796512</v>
      </c>
      <c r="D18" s="12">
        <f t="shared" si="1"/>
        <v>5.2312305461432569</v>
      </c>
      <c r="E18" s="3"/>
      <c r="F18" s="38"/>
      <c r="G18" s="3"/>
      <c r="H18" s="3">
        <v>4.8563583061203488</v>
      </c>
      <c r="I18" s="3">
        <v>10.231230546143257</v>
      </c>
      <c r="J18" s="5">
        <v>5</v>
      </c>
    </row>
    <row r="19" spans="1:10" ht="15.75" thickBot="1">
      <c r="A19" s="17">
        <v>2012</v>
      </c>
      <c r="B19" s="12">
        <v>2.8062301206934368</v>
      </c>
      <c r="C19" s="12">
        <f t="shared" si="0"/>
        <v>1.0636174234409328</v>
      </c>
      <c r="D19" s="12">
        <f t="shared" si="1"/>
        <v>4.0949087259648689</v>
      </c>
      <c r="E19" s="3"/>
      <c r="F19" s="38"/>
      <c r="G19" s="3"/>
      <c r="H19" s="3">
        <v>6.0636174234409328</v>
      </c>
      <c r="I19" s="3">
        <v>9.0949087259648689</v>
      </c>
      <c r="J19" s="39">
        <v>5</v>
      </c>
    </row>
    <row r="20" spans="1:10" ht="15.75" thickBot="1">
      <c r="A20" s="18">
        <v>2013</v>
      </c>
      <c r="B20" s="13">
        <v>1.7394447202940613</v>
      </c>
      <c r="C20" s="13">
        <f t="shared" si="0"/>
        <v>0.21111176129314302</v>
      </c>
      <c r="D20" s="13">
        <f t="shared" si="1"/>
        <v>3.3365833040287542</v>
      </c>
      <c r="E20" s="3"/>
      <c r="F20" s="38"/>
      <c r="G20" s="3"/>
      <c r="H20" s="3">
        <v>5.8304840064143511</v>
      </c>
      <c r="I20" s="3">
        <v>8.9559555491499623</v>
      </c>
      <c r="J20" s="41">
        <v>5.619372245121208</v>
      </c>
    </row>
    <row r="21" spans="1:10" ht="9" customHeight="1">
      <c r="A21" s="7"/>
      <c r="B21" s="8"/>
      <c r="C21" s="8"/>
      <c r="D21" s="8"/>
      <c r="E21" s="3"/>
      <c r="F21" s="38"/>
      <c r="G21" s="3"/>
      <c r="H21" s="3"/>
      <c r="I21" s="3"/>
      <c r="J21" s="9"/>
    </row>
    <row r="22" spans="1:10" ht="39" customHeight="1">
      <c r="A22" s="10"/>
      <c r="B22" s="22" t="str">
        <f>B2</f>
        <v>Gross Domestic Product</v>
      </c>
      <c r="C22" s="22" t="str">
        <f>C2</f>
        <v>Annual Gross Operating Surplus</v>
      </c>
      <c r="D22" s="22" t="str">
        <f>D2</f>
        <v>Annual Compensation of Employees</v>
      </c>
      <c r="E22" s="14"/>
      <c r="F22" s="15"/>
      <c r="G22" s="3"/>
      <c r="H22" s="3"/>
      <c r="I22" s="3"/>
      <c r="J22" s="3"/>
    </row>
    <row r="23" spans="1:10">
      <c r="A23" s="24" t="s">
        <v>9</v>
      </c>
      <c r="B23" s="20">
        <f>AVERAGE(B3:B20)</f>
        <v>3.284494657509025</v>
      </c>
      <c r="C23" s="20">
        <f>AVERAGE(C3:C20)</f>
        <v>4.1566205050626763</v>
      </c>
      <c r="D23" s="20">
        <f>AVERAGE(D3:D20)</f>
        <v>3.9046484377503408</v>
      </c>
      <c r="E23" s="14"/>
      <c r="F23" s="15"/>
      <c r="G23" s="3"/>
      <c r="H23" s="3"/>
      <c r="I23" s="3"/>
      <c r="J23" s="3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6"/>
  <sheetViews>
    <sheetView zoomScale="110" zoomScaleNormal="110" workbookViewId="0">
      <selection sqref="A1:P1"/>
    </sheetView>
  </sheetViews>
  <sheetFormatPr defaultRowHeight="15"/>
  <cols>
    <col min="1" max="1" width="17.42578125" customWidth="1"/>
    <col min="2" max="4" width="25.28515625" customWidth="1"/>
    <col min="6" max="6" width="15" customWidth="1"/>
    <col min="8" max="10" width="9.140625" hidden="1" customWidth="1"/>
  </cols>
  <sheetData>
    <row r="1" spans="1:16" ht="37.5" customHeight="1" thickBot="1">
      <c r="A1" s="46" t="s">
        <v>13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8"/>
    </row>
    <row r="2" spans="1:16" ht="39.75" customHeight="1" thickBot="1">
      <c r="A2" s="23" t="s">
        <v>11</v>
      </c>
      <c r="B2" s="23" t="s">
        <v>12</v>
      </c>
      <c r="C2" s="23" t="s">
        <v>7</v>
      </c>
      <c r="D2" s="23" t="s">
        <v>8</v>
      </c>
      <c r="E2" s="3"/>
      <c r="F2" s="3"/>
      <c r="G2" s="3"/>
      <c r="H2" s="3" t="s">
        <v>27</v>
      </c>
      <c r="I2" s="3" t="s">
        <v>26</v>
      </c>
      <c r="J2" s="3"/>
    </row>
    <row r="3" spans="1:16" ht="15.75" thickBot="1">
      <c r="A3" s="17">
        <v>2003</v>
      </c>
      <c r="B3" s="12">
        <v>2.7431869899761496</v>
      </c>
      <c r="C3" s="12">
        <f>H3-J3</f>
        <v>3.1705698082253058</v>
      </c>
      <c r="D3" s="12">
        <f>I3-J3</f>
        <v>3.3305507550520037</v>
      </c>
      <c r="E3" s="3"/>
      <c r="F3" s="40"/>
      <c r="G3" s="3"/>
      <c r="H3" s="3">
        <v>9.0705698082253061</v>
      </c>
      <c r="I3" s="3">
        <v>9.2305507550520041</v>
      </c>
      <c r="J3" s="5">
        <v>5.9</v>
      </c>
    </row>
    <row r="4" spans="1:16" ht="15.75" thickBot="1">
      <c r="A4" s="17">
        <v>2004</v>
      </c>
      <c r="B4" s="12">
        <v>4.4966349074228447</v>
      </c>
      <c r="C4" s="12">
        <f>H4-J4</f>
        <v>8.4667053013570683</v>
      </c>
      <c r="D4" s="12">
        <f>I4-J4</f>
        <v>7.9374245364104645</v>
      </c>
      <c r="E4" s="3"/>
      <c r="F4" s="40"/>
      <c r="G4" s="3"/>
      <c r="H4" s="3">
        <v>9.8667053013570687</v>
      </c>
      <c r="I4" s="3">
        <v>9.3374245364104649</v>
      </c>
      <c r="J4" s="5">
        <v>1.4</v>
      </c>
    </row>
    <row r="5" spans="1:16" ht="15.75" thickBot="1">
      <c r="A5" s="17">
        <v>2005</v>
      </c>
      <c r="B5" s="12">
        <v>5.7596284068350805</v>
      </c>
      <c r="C5" s="12">
        <f t="shared" ref="C5:C13" si="0">H5-J5</f>
        <v>6.2277191035115926</v>
      </c>
      <c r="D5" s="12">
        <f>I5-J5</f>
        <v>6.1834378010231177</v>
      </c>
      <c r="E5" s="3"/>
      <c r="F5" s="40"/>
      <c r="G5" s="3"/>
      <c r="H5" s="3">
        <v>9.627719103511593</v>
      </c>
      <c r="I5" s="3">
        <v>9.583437801023118</v>
      </c>
      <c r="J5" s="5">
        <v>3.4</v>
      </c>
    </row>
    <row r="6" spans="1:16" ht="15.75" thickBot="1">
      <c r="A6" s="17">
        <v>2006</v>
      </c>
      <c r="B6" s="12">
        <v>5.5332587478348358</v>
      </c>
      <c r="C6" s="12">
        <f t="shared" si="0"/>
        <v>6.8589008773290132</v>
      </c>
      <c r="D6" s="12">
        <f>I6-J6</f>
        <v>5.8536711691409948</v>
      </c>
      <c r="E6" s="3"/>
      <c r="F6" s="40"/>
      <c r="G6" s="3"/>
      <c r="H6" s="3">
        <v>11.458900877329013</v>
      </c>
      <c r="I6" s="3">
        <v>10.453671169140994</v>
      </c>
      <c r="J6" s="5">
        <v>4.5999999999999996</v>
      </c>
    </row>
    <row r="7" spans="1:16" ht="15.75" thickBot="1">
      <c r="A7" s="17">
        <v>2007</v>
      </c>
      <c r="B7" s="12">
        <v>5.8740043606362491</v>
      </c>
      <c r="C7" s="12">
        <f t="shared" si="0"/>
        <v>6.515065808793814</v>
      </c>
      <c r="D7" s="12">
        <f>I7-J7</f>
        <v>6.1082826615949664</v>
      </c>
      <c r="E7" s="3"/>
      <c r="F7" s="40"/>
      <c r="G7" s="3"/>
      <c r="H7" s="3">
        <v>13.615065808793814</v>
      </c>
      <c r="I7" s="3">
        <v>13.208282661594966</v>
      </c>
      <c r="J7" s="5">
        <v>7.1</v>
      </c>
    </row>
    <row r="8" spans="1:16" ht="15.75" thickBot="1">
      <c r="A8" s="17">
        <v>2008</v>
      </c>
      <c r="B8" s="12">
        <v>5.1366231350844282</v>
      </c>
      <c r="C8" s="12">
        <f t="shared" si="0"/>
        <v>2.4659055230476863</v>
      </c>
      <c r="D8" s="12">
        <f t="shared" ref="D8:D13" si="1">I8-J8</f>
        <v>1.5677221280268601</v>
      </c>
      <c r="E8" s="3"/>
      <c r="F8" s="40"/>
      <c r="G8" s="3"/>
      <c r="H8" s="3">
        <v>13.965905523047686</v>
      </c>
      <c r="I8" s="3">
        <v>13.06772212802686</v>
      </c>
      <c r="J8" s="5">
        <v>11.5</v>
      </c>
    </row>
    <row r="9" spans="1:16" ht="15.75" thickBot="1">
      <c r="A9" s="17">
        <v>2009</v>
      </c>
      <c r="B9" s="12">
        <v>-4.1979772435314704</v>
      </c>
      <c r="C9" s="12">
        <f t="shared" si="0"/>
        <v>-4.2769657680874857</v>
      </c>
      <c r="D9" s="12">
        <f t="shared" si="1"/>
        <v>-0.76207586462124421</v>
      </c>
      <c r="E9" s="3"/>
      <c r="F9" s="40"/>
      <c r="G9" s="3"/>
      <c r="H9" s="3">
        <v>2.8230342319125139</v>
      </c>
      <c r="I9" s="3">
        <v>6.3379241353787554</v>
      </c>
      <c r="J9" s="5">
        <v>7.1</v>
      </c>
    </row>
    <row r="10" spans="1:16" ht="15.75" thickBot="1">
      <c r="A10" s="17">
        <v>2010</v>
      </c>
      <c r="B10" s="12">
        <v>5.262077457096793</v>
      </c>
      <c r="C10" s="12">
        <f t="shared" si="0"/>
        <v>6.1645385385741553</v>
      </c>
      <c r="D10" s="12">
        <f t="shared" si="1"/>
        <v>9.4868412920019374</v>
      </c>
      <c r="E10" s="3"/>
      <c r="F10" s="40"/>
      <c r="G10" s="3"/>
      <c r="H10" s="3">
        <v>10.464538538574155</v>
      </c>
      <c r="I10" s="3">
        <v>13.786841292001938</v>
      </c>
      <c r="J10" s="5">
        <v>4.3</v>
      </c>
    </row>
    <row r="11" spans="1:16" ht="15.75" thickBot="1">
      <c r="A11" s="17">
        <v>2011</v>
      </c>
      <c r="B11" s="12">
        <v>3.4875400878290463</v>
      </c>
      <c r="C11" s="12">
        <f t="shared" si="0"/>
        <v>-0.25341731385207744</v>
      </c>
      <c r="D11" s="12">
        <f t="shared" si="1"/>
        <v>5.6125396798883713</v>
      </c>
      <c r="E11" s="3"/>
      <c r="F11" s="40"/>
      <c r="G11" s="3"/>
      <c r="H11" s="3">
        <v>4.7465826861479226</v>
      </c>
      <c r="I11" s="3">
        <v>10.612539679888371</v>
      </c>
      <c r="J11" s="5">
        <v>5</v>
      </c>
    </row>
    <row r="12" spans="1:16" ht="15.75" thickBot="1">
      <c r="A12" s="17">
        <v>2012</v>
      </c>
      <c r="B12" s="12">
        <v>2.357707430079925</v>
      </c>
      <c r="C12" s="12">
        <f t="shared" si="0"/>
        <v>0.52183751583301419</v>
      </c>
      <c r="D12" s="12">
        <f t="shared" si="1"/>
        <v>3.174370124181138</v>
      </c>
      <c r="E12" s="3"/>
      <c r="F12" s="40"/>
      <c r="G12" s="3"/>
      <c r="H12" s="3">
        <v>5.5218375158330142</v>
      </c>
      <c r="I12" s="3">
        <v>8.174370124181138</v>
      </c>
      <c r="J12" s="39">
        <v>5</v>
      </c>
    </row>
    <row r="13" spans="1:16" ht="15.75" thickBot="1">
      <c r="A13" s="18">
        <v>2013</v>
      </c>
      <c r="B13" s="13">
        <v>2.0621563334980131</v>
      </c>
      <c r="C13" s="13">
        <f t="shared" si="0"/>
        <v>0.66739487905392636</v>
      </c>
      <c r="D13" s="13">
        <f t="shared" si="1"/>
        <v>3.6792181980300418</v>
      </c>
      <c r="E13" s="3"/>
      <c r="F13" s="40"/>
      <c r="G13" s="3"/>
      <c r="H13" s="3">
        <v>6.2867671241751344</v>
      </c>
      <c r="I13" s="3">
        <v>9.2985904431512498</v>
      </c>
      <c r="J13" s="41">
        <v>5.619372245121208</v>
      </c>
    </row>
    <row r="14" spans="1:16" ht="9" customHeight="1">
      <c r="A14" s="7"/>
      <c r="B14" s="8"/>
      <c r="C14" s="8"/>
      <c r="D14" s="8"/>
      <c r="E14" s="3"/>
      <c r="F14" s="40"/>
      <c r="G14" s="3"/>
      <c r="H14" s="3"/>
      <c r="I14" s="3"/>
      <c r="J14" s="9"/>
    </row>
    <row r="15" spans="1:16" ht="39" customHeight="1">
      <c r="A15" s="10"/>
      <c r="B15" s="22" t="str">
        <f>B2</f>
        <v>Gross Domestic Product</v>
      </c>
      <c r="C15" s="22" t="str">
        <f>C2</f>
        <v>Annual Gross Operating Surplus</v>
      </c>
      <c r="D15" s="22" t="str">
        <f>D2</f>
        <v>Annual Compensation of Employees</v>
      </c>
      <c r="E15" s="14"/>
      <c r="F15" s="15"/>
      <c r="G15" s="3"/>
      <c r="H15" s="3"/>
      <c r="I15" s="3"/>
      <c r="J15" s="3"/>
    </row>
    <row r="16" spans="1:16">
      <c r="A16" s="24" t="s">
        <v>9</v>
      </c>
      <c r="B16" s="20">
        <f>AVERAGE(B3:B13)</f>
        <v>3.5013491466147184</v>
      </c>
      <c r="C16" s="20">
        <f>AVERAGE(C3:C13)</f>
        <v>3.3207503885260015</v>
      </c>
      <c r="D16" s="20">
        <f>AVERAGE(D3:D13)</f>
        <v>4.7429074982480595</v>
      </c>
      <c r="E16" s="14"/>
      <c r="F16" s="15"/>
      <c r="G16" s="3"/>
      <c r="H16" s="3"/>
      <c r="I16" s="3"/>
      <c r="J16" s="3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6"/>
  <sheetViews>
    <sheetView zoomScale="110" zoomScaleNormal="110" workbookViewId="0">
      <selection activeCell="C14" sqref="C14"/>
    </sheetView>
  </sheetViews>
  <sheetFormatPr defaultRowHeight="15"/>
  <cols>
    <col min="1" max="1" width="17.42578125" customWidth="1"/>
    <col min="2" max="4" width="25.28515625" customWidth="1"/>
    <col min="6" max="6" width="15" customWidth="1"/>
    <col min="8" max="10" width="9.140625" hidden="1" customWidth="1"/>
  </cols>
  <sheetData>
    <row r="1" spans="1:16" ht="37.5" customHeight="1" thickBot="1">
      <c r="A1" s="46" t="s">
        <v>14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8"/>
    </row>
    <row r="2" spans="1:16" ht="39.75" customHeight="1" thickBot="1">
      <c r="A2" s="23" t="s">
        <v>11</v>
      </c>
      <c r="B2" s="23" t="s">
        <v>12</v>
      </c>
      <c r="C2" s="23" t="s">
        <v>7</v>
      </c>
      <c r="D2" s="23" t="s">
        <v>8</v>
      </c>
      <c r="E2" s="3"/>
      <c r="F2" s="3"/>
      <c r="G2" s="3"/>
      <c r="H2" s="3" t="s">
        <v>27</v>
      </c>
      <c r="I2" s="3" t="s">
        <v>26</v>
      </c>
      <c r="J2" s="3"/>
    </row>
    <row r="3" spans="1:16" ht="15.75" thickBot="1">
      <c r="A3" s="17">
        <v>2003</v>
      </c>
      <c r="B3" s="12">
        <v>2.7431782022334299</v>
      </c>
      <c r="C3" s="12">
        <f>H3-J3</f>
        <v>3.1705698082253146</v>
      </c>
      <c r="D3" s="12">
        <f>I3-J3</f>
        <v>3.3305507550519877</v>
      </c>
      <c r="E3" s="3"/>
      <c r="F3" s="40"/>
      <c r="G3" s="3"/>
      <c r="H3" s="3">
        <v>9.070569808225315</v>
      </c>
      <c r="I3" s="3">
        <v>9.2305507550519881</v>
      </c>
      <c r="J3" s="5">
        <v>5.9</v>
      </c>
    </row>
    <row r="4" spans="1:16" ht="15.75" thickBot="1">
      <c r="A4" s="17">
        <v>2004</v>
      </c>
      <c r="B4" s="12">
        <v>4.4966214487245679</v>
      </c>
      <c r="C4" s="12">
        <f t="shared" ref="C4:C13" si="0">H4-J4</f>
        <v>8.4667053013570754</v>
      </c>
      <c r="D4" s="12">
        <f t="shared" ref="D4:D13" si="1">I4-J4</f>
        <v>7.9374245364104627</v>
      </c>
      <c r="E4" s="3"/>
      <c r="F4" s="40"/>
      <c r="G4" s="3"/>
      <c r="H4" s="3">
        <v>9.8667053013570758</v>
      </c>
      <c r="I4" s="3">
        <v>9.3374245364104631</v>
      </c>
      <c r="J4" s="5">
        <v>1.4</v>
      </c>
    </row>
    <row r="5" spans="1:16" ht="15.75" thickBot="1">
      <c r="A5" s="17">
        <v>2005</v>
      </c>
      <c r="B5" s="12">
        <v>5.7598463821287167</v>
      </c>
      <c r="C5" s="12">
        <f t="shared" si="0"/>
        <v>6.2277191035115784</v>
      </c>
      <c r="D5" s="12">
        <f t="shared" si="1"/>
        <v>6.1834378010231283</v>
      </c>
      <c r="E5" s="3"/>
      <c r="F5" s="40"/>
      <c r="G5" s="3"/>
      <c r="H5" s="3">
        <v>9.6277191035115788</v>
      </c>
      <c r="I5" s="3">
        <v>9.5834378010231287</v>
      </c>
      <c r="J5" s="5">
        <v>3.4</v>
      </c>
    </row>
    <row r="6" spans="1:16" ht="15.75" thickBot="1">
      <c r="A6" s="17">
        <v>2006</v>
      </c>
      <c r="B6" s="12">
        <v>5.5330717684108794</v>
      </c>
      <c r="C6" s="12">
        <f t="shared" si="0"/>
        <v>6.858900877328999</v>
      </c>
      <c r="D6" s="12">
        <f t="shared" si="1"/>
        <v>5.8536711691409753</v>
      </c>
      <c r="E6" s="3"/>
      <c r="F6" s="40"/>
      <c r="G6" s="3"/>
      <c r="H6" s="3">
        <v>11.458900877328999</v>
      </c>
      <c r="I6" s="3">
        <v>10.453671169140975</v>
      </c>
      <c r="J6" s="5">
        <v>4.5999999999999996</v>
      </c>
    </row>
    <row r="7" spans="1:16" ht="15.75" thickBot="1">
      <c r="A7" s="17">
        <v>2007</v>
      </c>
      <c r="B7" s="12">
        <v>5.8739792512231226</v>
      </c>
      <c r="C7" s="12">
        <f t="shared" si="0"/>
        <v>6.5150658087938247</v>
      </c>
      <c r="D7" s="12">
        <f t="shared" si="1"/>
        <v>6.1082826615949859</v>
      </c>
      <c r="E7" s="3"/>
      <c r="F7" s="40"/>
      <c r="G7" s="3"/>
      <c r="H7" s="3">
        <v>13.615065808793824</v>
      </c>
      <c r="I7" s="3">
        <v>13.208282661594986</v>
      </c>
      <c r="J7" s="5">
        <v>7.1</v>
      </c>
    </row>
    <row r="8" spans="1:16" ht="15.75" thickBot="1">
      <c r="A8" s="17">
        <v>2008</v>
      </c>
      <c r="B8" s="12">
        <v>2.4612454552007081</v>
      </c>
      <c r="C8" s="12">
        <f t="shared" si="0"/>
        <v>-0.59198013726142662</v>
      </c>
      <c r="D8" s="12">
        <f t="shared" si="1"/>
        <v>-1.1567757742218649</v>
      </c>
      <c r="E8" s="3"/>
      <c r="F8" s="40"/>
      <c r="G8" s="3"/>
      <c r="H8" s="3">
        <v>10.908019862738573</v>
      </c>
      <c r="I8" s="3">
        <v>10.343224225778135</v>
      </c>
      <c r="J8" s="5">
        <v>11.5</v>
      </c>
    </row>
    <row r="9" spans="1:16" ht="15.75" thickBot="1">
      <c r="A9" s="17">
        <v>2009</v>
      </c>
      <c r="B9" s="12">
        <v>5.0194555625908643</v>
      </c>
      <c r="C9" s="12">
        <f t="shared" si="0"/>
        <v>5.5527652232665439</v>
      </c>
      <c r="D9" s="12">
        <f t="shared" si="1"/>
        <v>9.6154595478894915</v>
      </c>
      <c r="E9" s="3"/>
      <c r="F9" s="40"/>
      <c r="G9" s="3"/>
      <c r="H9" s="3">
        <v>12.652765223266544</v>
      </c>
      <c r="I9" s="3">
        <v>16.715459547889491</v>
      </c>
      <c r="J9" s="5">
        <v>7.1</v>
      </c>
    </row>
    <row r="10" spans="1:16" ht="15.75" thickBot="1">
      <c r="A10" s="17">
        <v>2010</v>
      </c>
      <c r="B10" s="12">
        <v>-8.9391818331487308E-2</v>
      </c>
      <c r="C10" s="12">
        <f t="shared" si="0"/>
        <v>0.64198610154542202</v>
      </c>
      <c r="D10" s="12">
        <f t="shared" si="1"/>
        <v>3.5379258358263108</v>
      </c>
      <c r="E10" s="3"/>
      <c r="F10" s="40"/>
      <c r="G10" s="3"/>
      <c r="H10" s="3">
        <v>4.9419861015454218</v>
      </c>
      <c r="I10" s="3">
        <v>7.8379258358263106</v>
      </c>
      <c r="J10" s="5">
        <v>4.3</v>
      </c>
    </row>
    <row r="11" spans="1:16" ht="15.75" thickBot="1">
      <c r="A11" s="17">
        <v>2011</v>
      </c>
      <c r="B11" s="12">
        <v>3.9740527491961544</v>
      </c>
      <c r="C11" s="12">
        <f t="shared" si="0"/>
        <v>0.22744391634358774</v>
      </c>
      <c r="D11" s="12">
        <f t="shared" si="1"/>
        <v>6.115727517843748</v>
      </c>
      <c r="E11" s="3"/>
      <c r="F11" s="40"/>
      <c r="G11" s="3"/>
      <c r="H11" s="3">
        <v>5.2274439163435877</v>
      </c>
      <c r="I11" s="3">
        <v>11.115727517843748</v>
      </c>
      <c r="J11" s="5">
        <v>5</v>
      </c>
    </row>
    <row r="12" spans="1:16" ht="15.75" thickBot="1">
      <c r="A12" s="17">
        <v>2012</v>
      </c>
      <c r="B12" s="12">
        <v>3.83947885826271</v>
      </c>
      <c r="C12" s="12">
        <f t="shared" si="0"/>
        <v>2.0328080237327963</v>
      </c>
      <c r="D12" s="12">
        <f t="shared" si="1"/>
        <v>4.771580880549692</v>
      </c>
      <c r="E12" s="3"/>
      <c r="F12" s="40"/>
      <c r="G12" s="3"/>
      <c r="H12" s="3">
        <v>7.0328080237327963</v>
      </c>
      <c r="I12" s="3">
        <v>9.771580880549692</v>
      </c>
      <c r="J12" s="39">
        <v>5</v>
      </c>
    </row>
    <row r="13" spans="1:16" ht="15.75" thickBot="1">
      <c r="A13" s="18">
        <v>2013</v>
      </c>
      <c r="B13" s="13">
        <v>0.92476122053939303</v>
      </c>
      <c r="C13" s="13">
        <f t="shared" si="0"/>
        <v>-0.52488540089499036</v>
      </c>
      <c r="D13" s="13">
        <f t="shared" si="1"/>
        <v>2.4450378836828266</v>
      </c>
      <c r="E13" s="3"/>
      <c r="F13" s="40"/>
      <c r="G13" s="3"/>
      <c r="H13" s="3">
        <v>5.0944868442262177</v>
      </c>
      <c r="I13" s="3">
        <v>8.0644101288040346</v>
      </c>
      <c r="J13" s="41">
        <v>5.619372245121208</v>
      </c>
    </row>
    <row r="14" spans="1:16" ht="9" customHeight="1">
      <c r="A14" s="7"/>
      <c r="B14" s="8"/>
      <c r="C14" s="8"/>
      <c r="D14" s="8"/>
      <c r="E14" s="3"/>
      <c r="F14" s="3"/>
      <c r="G14" s="3"/>
      <c r="H14" s="3"/>
      <c r="I14" s="3"/>
      <c r="J14" s="9"/>
    </row>
    <row r="15" spans="1:16" ht="39" customHeight="1">
      <c r="A15" s="10"/>
      <c r="B15" s="22" t="str">
        <f>B2</f>
        <v>Gross Domestic Product</v>
      </c>
      <c r="C15" s="22" t="str">
        <f>C2</f>
        <v>Annual Gross Operating Surplus</v>
      </c>
      <c r="D15" s="22" t="str">
        <f>D2</f>
        <v>Annual Compensation of Employees</v>
      </c>
      <c r="E15" s="14"/>
      <c r="F15" s="15"/>
      <c r="G15" s="3"/>
      <c r="H15" s="3"/>
      <c r="I15" s="3"/>
      <c r="J15" s="3"/>
    </row>
    <row r="16" spans="1:16">
      <c r="A16" s="24" t="s">
        <v>9</v>
      </c>
      <c r="B16" s="20">
        <f>AVERAGE(B3:B13)</f>
        <v>3.6851180981980964</v>
      </c>
      <c r="C16" s="20">
        <f>AVERAGE(C3:C13)</f>
        <v>3.5070089659953392</v>
      </c>
      <c r="D16" s="20">
        <f>AVERAGE(D3:D13)</f>
        <v>4.9765748013447046</v>
      </c>
      <c r="E16" s="14"/>
      <c r="F16" s="15"/>
      <c r="G16" s="3"/>
      <c r="H16" s="3"/>
      <c r="I16" s="3"/>
      <c r="J16" s="3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6"/>
  <sheetViews>
    <sheetView zoomScale="110" zoomScaleNormal="110" workbookViewId="0">
      <selection activeCell="E10" sqref="E10"/>
    </sheetView>
  </sheetViews>
  <sheetFormatPr defaultRowHeight="15"/>
  <cols>
    <col min="1" max="1" width="17.42578125" customWidth="1"/>
    <col min="2" max="4" width="25.28515625" customWidth="1"/>
    <col min="6" max="6" width="15" customWidth="1"/>
    <col min="8" max="10" width="9.140625" hidden="1" customWidth="1"/>
  </cols>
  <sheetData>
    <row r="1" spans="1:16" ht="37.5" customHeight="1" thickBot="1">
      <c r="A1" s="46" t="s">
        <v>19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8"/>
    </row>
    <row r="2" spans="1:16" ht="39.75" customHeight="1" thickBot="1">
      <c r="A2" s="25" t="s">
        <v>11</v>
      </c>
      <c r="B2" s="25" t="s">
        <v>12</v>
      </c>
      <c r="C2" s="25" t="s">
        <v>7</v>
      </c>
      <c r="D2" s="25" t="s">
        <v>8</v>
      </c>
      <c r="E2" s="3"/>
      <c r="F2" s="3"/>
      <c r="G2" s="3"/>
      <c r="H2" s="3" t="s">
        <v>27</v>
      </c>
      <c r="I2" s="3" t="s">
        <v>26</v>
      </c>
      <c r="J2" s="3"/>
    </row>
    <row r="3" spans="1:16" ht="15.75" thickBot="1">
      <c r="A3" s="17">
        <v>2003</v>
      </c>
      <c r="B3" s="12">
        <v>6.3312330084932906</v>
      </c>
      <c r="C3" s="12">
        <f>H3-J3</f>
        <v>3.1705698082252987</v>
      </c>
      <c r="D3" s="12">
        <f>I3-J3</f>
        <v>3.3305507550520144</v>
      </c>
      <c r="E3" s="3"/>
      <c r="F3" s="3"/>
      <c r="G3" s="3"/>
      <c r="H3" s="3">
        <v>9.070569808225299</v>
      </c>
      <c r="I3" s="3">
        <v>9.2305507550520147</v>
      </c>
      <c r="J3" s="5">
        <v>5.9</v>
      </c>
    </row>
    <row r="4" spans="1:16" ht="15.75" thickBot="1">
      <c r="A4" s="17">
        <v>2004</v>
      </c>
      <c r="B4" s="12">
        <v>4.496621448724567</v>
      </c>
      <c r="C4" s="12">
        <f t="shared" ref="C4:C13" si="0">H4-J4</f>
        <v>8.4667053013570808</v>
      </c>
      <c r="D4" s="12">
        <f t="shared" ref="D4:D13" si="1">I4-J4</f>
        <v>7.9374245364104521</v>
      </c>
      <c r="E4" s="3"/>
      <c r="F4" s="3"/>
      <c r="G4" s="3"/>
      <c r="H4" s="3">
        <v>9.8667053013570811</v>
      </c>
      <c r="I4" s="3">
        <v>9.3374245364104524</v>
      </c>
      <c r="J4" s="5">
        <v>1.4</v>
      </c>
    </row>
    <row r="5" spans="1:16" ht="15.75" thickBot="1">
      <c r="A5" s="17">
        <v>2005</v>
      </c>
      <c r="B5" s="12">
        <v>5.7598463821287336</v>
      </c>
      <c r="C5" s="12">
        <f t="shared" si="0"/>
        <v>6.2277191035115926</v>
      </c>
      <c r="D5" s="12">
        <f t="shared" si="1"/>
        <v>6.183437801023123</v>
      </c>
      <c r="E5" s="3"/>
      <c r="F5" s="3"/>
      <c r="G5" s="3"/>
      <c r="H5" s="3">
        <v>9.627719103511593</v>
      </c>
      <c r="I5" s="3">
        <v>9.5834378010231234</v>
      </c>
      <c r="J5" s="5">
        <v>3.4</v>
      </c>
    </row>
    <row r="6" spans="1:16" ht="15.75" thickBot="1">
      <c r="A6" s="17">
        <v>2006</v>
      </c>
      <c r="B6" s="12">
        <v>5.5330717684108865</v>
      </c>
      <c r="C6" s="12">
        <f t="shared" si="0"/>
        <v>6.8589008773289795</v>
      </c>
      <c r="D6" s="12">
        <f t="shared" si="1"/>
        <v>5.8536711691409806</v>
      </c>
      <c r="E6" s="3"/>
      <c r="F6" s="3"/>
      <c r="G6" s="3"/>
      <c r="H6" s="3">
        <v>11.458900877328979</v>
      </c>
      <c r="I6" s="3">
        <v>10.45367116914098</v>
      </c>
      <c r="J6" s="5">
        <v>4.5999999999999996</v>
      </c>
    </row>
    <row r="7" spans="1:16" ht="15.75" thickBot="1">
      <c r="A7" s="17">
        <v>2007</v>
      </c>
      <c r="B7" s="12">
        <v>5.8739792512231102</v>
      </c>
      <c r="C7" s="12">
        <f t="shared" si="0"/>
        <v>6.51506580879383</v>
      </c>
      <c r="D7" s="12">
        <f t="shared" si="1"/>
        <v>6.1082826615949806</v>
      </c>
      <c r="E7" s="3"/>
      <c r="F7" s="3"/>
      <c r="G7" s="3"/>
      <c r="H7" s="3">
        <v>13.61506580879383</v>
      </c>
      <c r="I7" s="3">
        <v>13.20828266159498</v>
      </c>
      <c r="J7" s="5">
        <v>7.1</v>
      </c>
    </row>
    <row r="8" spans="1:16" ht="15.75" thickBot="1">
      <c r="A8" s="17">
        <v>2008</v>
      </c>
      <c r="B8" s="12">
        <v>9.9320977211851051</v>
      </c>
      <c r="C8" s="12">
        <f t="shared" si="0"/>
        <v>7.7770099082908999</v>
      </c>
      <c r="D8" s="12">
        <f t="shared" si="1"/>
        <v>6.7010813989536082</v>
      </c>
      <c r="E8" s="3"/>
      <c r="F8" s="3"/>
      <c r="G8" s="3"/>
      <c r="H8" s="3">
        <v>19.2770099082909</v>
      </c>
      <c r="I8" s="3">
        <v>18.201081398953608</v>
      </c>
      <c r="J8" s="5">
        <v>11.5</v>
      </c>
    </row>
    <row r="9" spans="1:16" ht="15.75" thickBot="1">
      <c r="A9" s="17">
        <v>2009</v>
      </c>
      <c r="B9" s="12">
        <v>-13.124300396526021</v>
      </c>
      <c r="C9" s="12">
        <f t="shared" si="0"/>
        <v>-14.029973714572971</v>
      </c>
      <c r="D9" s="12">
        <f t="shared" si="1"/>
        <v>-10.534163259734814</v>
      </c>
      <c r="E9" s="3"/>
      <c r="F9" s="3"/>
      <c r="G9" s="3"/>
      <c r="H9" s="3">
        <v>-6.9299737145729718</v>
      </c>
      <c r="I9" s="3">
        <v>-3.4341632597348148</v>
      </c>
      <c r="J9" s="5">
        <v>7.1</v>
      </c>
    </row>
    <row r="10" spans="1:16" ht="15.75" thickBot="1">
      <c r="A10" s="17">
        <v>2010</v>
      </c>
      <c r="B10" s="12">
        <v>10.830745453828619</v>
      </c>
      <c r="C10" s="12">
        <f t="shared" si="0"/>
        <v>12.117005944509312</v>
      </c>
      <c r="D10" s="12">
        <f t="shared" si="1"/>
        <v>15.3774602854653</v>
      </c>
      <c r="E10" s="3"/>
      <c r="F10" s="3"/>
      <c r="G10" s="3"/>
      <c r="H10" s="3">
        <v>16.417005944509313</v>
      </c>
      <c r="I10" s="3">
        <v>19.677460285465301</v>
      </c>
      <c r="J10" s="5">
        <v>4.3</v>
      </c>
    </row>
    <row r="11" spans="1:16" ht="15.75" thickBot="1">
      <c r="A11" s="17">
        <v>2011</v>
      </c>
      <c r="B11" s="12">
        <v>3.4267938283375377</v>
      </c>
      <c r="C11" s="12">
        <f t="shared" si="0"/>
        <v>-0.28531797510237578</v>
      </c>
      <c r="D11" s="12">
        <f t="shared" si="1"/>
        <v>5.5563894428894294</v>
      </c>
      <c r="E11" s="3"/>
      <c r="F11" s="3"/>
      <c r="G11" s="3"/>
      <c r="H11" s="3">
        <v>4.7146820248976242</v>
      </c>
      <c r="I11" s="3">
        <v>10.556389442889429</v>
      </c>
      <c r="J11" s="5">
        <v>5</v>
      </c>
    </row>
    <row r="12" spans="1:16" ht="15.75" thickBot="1">
      <c r="A12" s="17">
        <v>2012</v>
      </c>
      <c r="B12" s="12">
        <v>0.69274535212715671</v>
      </c>
      <c r="C12" s="12">
        <f t="shared" si="0"/>
        <v>-1.2363925422526107</v>
      </c>
      <c r="D12" s="12">
        <f t="shared" si="1"/>
        <v>1.4320074735370492</v>
      </c>
      <c r="E12" s="3"/>
      <c r="F12" s="3"/>
      <c r="G12" s="3"/>
      <c r="H12" s="3">
        <v>3.7636074577473893</v>
      </c>
      <c r="I12" s="3">
        <v>6.4320074735370492</v>
      </c>
      <c r="J12" s="39">
        <v>5</v>
      </c>
    </row>
    <row r="13" spans="1:16" ht="15.75" thickBot="1">
      <c r="A13" s="18">
        <v>2013</v>
      </c>
      <c r="B13" s="13">
        <v>3.2050965118012806</v>
      </c>
      <c r="C13" s="13">
        <f t="shared" si="0"/>
        <v>1.8729139170778675</v>
      </c>
      <c r="D13" s="13">
        <f t="shared" si="1"/>
        <v>4.8960592693255736</v>
      </c>
      <c r="E13" s="3"/>
      <c r="F13" s="3"/>
      <c r="G13" s="3"/>
      <c r="H13" s="3">
        <v>7.4922861621990755</v>
      </c>
      <c r="I13" s="3">
        <v>10.515431514446782</v>
      </c>
      <c r="J13" s="41">
        <v>5.619372245121208</v>
      </c>
    </row>
    <row r="14" spans="1:16" ht="9" customHeight="1">
      <c r="A14" s="7"/>
      <c r="B14" s="8"/>
      <c r="C14" s="8"/>
      <c r="D14" s="8"/>
      <c r="E14" s="3"/>
      <c r="F14" s="3"/>
      <c r="G14" s="3"/>
      <c r="H14" s="3"/>
      <c r="I14" s="3"/>
      <c r="J14" s="9"/>
    </row>
    <row r="15" spans="1:16" ht="39" customHeight="1">
      <c r="A15" s="10"/>
      <c r="B15" s="22" t="str">
        <f>B2</f>
        <v>Gross Domestic Product</v>
      </c>
      <c r="C15" s="22" t="str">
        <f>C2</f>
        <v>Annual Gross Operating Surplus</v>
      </c>
      <c r="D15" s="22" t="str">
        <f>D2</f>
        <v>Annual Compensation of Employees</v>
      </c>
      <c r="E15" s="14"/>
      <c r="F15" s="15"/>
      <c r="G15" s="3"/>
      <c r="H15" s="3"/>
      <c r="I15" s="3"/>
      <c r="J15" s="3"/>
    </row>
    <row r="16" spans="1:16">
      <c r="A16" s="24" t="s">
        <v>9</v>
      </c>
      <c r="B16" s="20">
        <f>AVERAGE(B3:B13)</f>
        <v>3.9052663936122061</v>
      </c>
      <c r="C16" s="20">
        <f>AVERAGE(C3:C13)</f>
        <v>3.4049278579242639</v>
      </c>
      <c r="D16" s="20">
        <f>AVERAGE(D3:D13)</f>
        <v>4.8038365030597907</v>
      </c>
      <c r="E16" s="14"/>
      <c r="F16" s="15"/>
      <c r="G16" s="3"/>
      <c r="H16" s="3"/>
      <c r="I16" s="3"/>
      <c r="J16" s="3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6"/>
  <sheetViews>
    <sheetView zoomScale="110" zoomScaleNormal="110" workbookViewId="0">
      <selection activeCell="D14" sqref="D14"/>
    </sheetView>
  </sheetViews>
  <sheetFormatPr defaultRowHeight="15"/>
  <cols>
    <col min="1" max="1" width="17.42578125" customWidth="1"/>
    <col min="2" max="4" width="25.28515625" customWidth="1"/>
    <col min="6" max="8" width="9.140625" hidden="1" customWidth="1"/>
  </cols>
  <sheetData>
    <row r="1" spans="1:16" ht="37.5" customHeight="1" thickBot="1">
      <c r="A1" s="46" t="s">
        <v>16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8"/>
    </row>
    <row r="2" spans="1:16" ht="39" customHeight="1" thickBot="1">
      <c r="A2" s="25" t="s">
        <v>18</v>
      </c>
      <c r="B2" s="25" t="s">
        <v>12</v>
      </c>
      <c r="C2" s="25" t="s">
        <v>7</v>
      </c>
      <c r="D2" s="25" t="s">
        <v>8</v>
      </c>
      <c r="F2" s="45" t="s">
        <v>27</v>
      </c>
      <c r="G2" s="45" t="s">
        <v>26</v>
      </c>
    </row>
    <row r="3" spans="1:16" ht="15.75" thickBot="1">
      <c r="A3" s="17">
        <v>2003</v>
      </c>
      <c r="B3" s="12">
        <v>6.3312330084933155</v>
      </c>
      <c r="C3" s="12">
        <f>F3-$H3</f>
        <v>3.1705698082253075</v>
      </c>
      <c r="D3" s="12">
        <f>G3-$H3</f>
        <v>3.3305507550520161</v>
      </c>
      <c r="F3">
        <v>9.0705698082253079</v>
      </c>
      <c r="G3">
        <v>9.2305507550520165</v>
      </c>
      <c r="H3">
        <v>5.9</v>
      </c>
      <c r="J3" s="1"/>
    </row>
    <row r="4" spans="1:16" ht="15.75" thickBot="1">
      <c r="A4" s="17">
        <v>2004</v>
      </c>
      <c r="B4" s="12">
        <v>4.4966214487245404</v>
      </c>
      <c r="C4" s="12">
        <f t="shared" ref="C4:C13" si="0">F4-$H4</f>
        <v>8.4667053013570932</v>
      </c>
      <c r="D4" s="12">
        <f t="shared" ref="D4:D13" si="1">G4-$H4</f>
        <v>7.9374245364104521</v>
      </c>
      <c r="F4">
        <v>9.8667053013570936</v>
      </c>
      <c r="G4">
        <v>9.3374245364104524</v>
      </c>
      <c r="H4">
        <v>1.4</v>
      </c>
      <c r="J4" s="1"/>
    </row>
    <row r="5" spans="1:16" ht="15.75" thickBot="1">
      <c r="A5" s="17">
        <v>2005</v>
      </c>
      <c r="B5" s="12">
        <v>5.7598463821287433</v>
      </c>
      <c r="C5" s="12">
        <f t="shared" si="0"/>
        <v>6.2277191035115536</v>
      </c>
      <c r="D5" s="12">
        <f t="shared" si="1"/>
        <v>6.183437801023139</v>
      </c>
      <c r="F5">
        <v>9.6277191035115539</v>
      </c>
      <c r="G5">
        <v>9.5834378010231394</v>
      </c>
      <c r="H5">
        <v>3.4</v>
      </c>
      <c r="J5" s="1"/>
    </row>
    <row r="6" spans="1:16" ht="15.75" thickBot="1">
      <c r="A6" s="17">
        <v>2006</v>
      </c>
      <c r="B6" s="12">
        <v>5.5330717684108741</v>
      </c>
      <c r="C6" s="12">
        <f t="shared" si="0"/>
        <v>6.8589008773290097</v>
      </c>
      <c r="D6" s="12">
        <f t="shared" si="1"/>
        <v>5.8536711691409646</v>
      </c>
      <c r="F6">
        <v>11.458900877329009</v>
      </c>
      <c r="G6">
        <v>10.453671169140964</v>
      </c>
      <c r="H6">
        <v>4.5999999999999996</v>
      </c>
      <c r="J6" s="1"/>
    </row>
    <row r="7" spans="1:16" ht="15.75" thickBot="1">
      <c r="A7" s="17">
        <v>2007</v>
      </c>
      <c r="B7" s="12">
        <v>5.8739792512231404</v>
      </c>
      <c r="C7" s="12">
        <f t="shared" si="0"/>
        <v>6.5150658087938194</v>
      </c>
      <c r="D7" s="12">
        <f t="shared" si="1"/>
        <v>6.1082826615949894</v>
      </c>
      <c r="F7">
        <v>13.615065808793819</v>
      </c>
      <c r="G7">
        <v>13.208282661594989</v>
      </c>
      <c r="H7">
        <v>7.1</v>
      </c>
      <c r="J7" s="1"/>
    </row>
    <row r="8" spans="1:16" ht="15.75" thickBot="1">
      <c r="A8" s="17">
        <v>2008</v>
      </c>
      <c r="B8" s="12">
        <v>0.91405474141884446</v>
      </c>
      <c r="C8" s="12">
        <f t="shared" si="0"/>
        <v>-2.3502327365689304</v>
      </c>
      <c r="D8" s="12">
        <f t="shared" si="1"/>
        <v>-2.6390904562840216</v>
      </c>
      <c r="F8">
        <v>9.1497672634310696</v>
      </c>
      <c r="G8">
        <v>8.8609095437159784</v>
      </c>
      <c r="H8">
        <v>11.5</v>
      </c>
      <c r="J8" s="1"/>
    </row>
    <row r="9" spans="1:16" ht="15.75" thickBot="1">
      <c r="A9" s="17">
        <v>2009</v>
      </c>
      <c r="B9" s="12">
        <v>5.0143084354728629</v>
      </c>
      <c r="C9" s="12">
        <f t="shared" si="0"/>
        <v>5.8778393476840236</v>
      </c>
      <c r="D9" s="12">
        <f t="shared" si="1"/>
        <v>9.0701996289726576</v>
      </c>
      <c r="F9">
        <v>12.977839347684023</v>
      </c>
      <c r="G9">
        <v>16.170199628972657</v>
      </c>
      <c r="H9">
        <v>7.1</v>
      </c>
      <c r="J9" s="1"/>
    </row>
    <row r="10" spans="1:16" ht="15.75" thickBot="1">
      <c r="A10" s="17">
        <v>2010</v>
      </c>
      <c r="B10" s="12">
        <v>0.42363691101861883</v>
      </c>
      <c r="C10" s="12">
        <f t="shared" si="0"/>
        <v>0.98036454226615177</v>
      </c>
      <c r="D10" s="12">
        <f t="shared" si="1"/>
        <v>4.3787761735923576</v>
      </c>
      <c r="F10">
        <v>5.2803645422661516</v>
      </c>
      <c r="G10">
        <v>8.6787761735923574</v>
      </c>
      <c r="H10">
        <v>4.3</v>
      </c>
      <c r="J10" s="1"/>
    </row>
    <row r="11" spans="1:16" ht="15.75" thickBot="1">
      <c r="A11" s="17">
        <v>2011</v>
      </c>
      <c r="B11" s="12">
        <v>3.6249062380607553</v>
      </c>
      <c r="C11" s="12">
        <f t="shared" si="0"/>
        <v>-0.13001495115753059</v>
      </c>
      <c r="D11" s="12">
        <f t="shared" si="1"/>
        <v>5.7450741217381083</v>
      </c>
      <c r="F11">
        <v>4.8699850488424694</v>
      </c>
      <c r="G11">
        <v>10.745074121738108</v>
      </c>
      <c r="H11">
        <v>5</v>
      </c>
      <c r="J11" s="1"/>
    </row>
    <row r="12" spans="1:16" ht="15.75" thickBot="1">
      <c r="A12" s="17">
        <v>2012</v>
      </c>
      <c r="B12" s="12">
        <v>3.8921844597133126</v>
      </c>
      <c r="C12" s="12">
        <f t="shared" si="0"/>
        <v>2.1410769706741997</v>
      </c>
      <c r="D12" s="12">
        <f t="shared" si="1"/>
        <v>4.7677848778566023</v>
      </c>
      <c r="F12">
        <v>7.1410769706741997</v>
      </c>
      <c r="G12">
        <v>9.7677848778566023</v>
      </c>
      <c r="H12">
        <v>5</v>
      </c>
      <c r="J12" s="42"/>
    </row>
    <row r="13" spans="1:16" ht="15.75" thickBot="1">
      <c r="A13" s="18">
        <v>2013</v>
      </c>
      <c r="B13" s="13">
        <v>1.0062793195827984</v>
      </c>
      <c r="C13" s="13">
        <f t="shared" si="0"/>
        <v>-0.46571246160949897</v>
      </c>
      <c r="D13" s="13">
        <f t="shared" si="1"/>
        <v>2.568812984347864</v>
      </c>
      <c r="F13">
        <v>5.1536597835117091</v>
      </c>
      <c r="G13">
        <v>8.188185229469072</v>
      </c>
      <c r="H13" s="43">
        <v>5.619372245121208</v>
      </c>
      <c r="J13" s="2"/>
    </row>
    <row r="14" spans="1:16" ht="9" customHeight="1">
      <c r="A14" s="7"/>
      <c r="B14" s="8"/>
      <c r="C14" s="8"/>
      <c r="D14" s="8"/>
      <c r="J14" s="19"/>
    </row>
    <row r="15" spans="1:16" ht="39" customHeight="1">
      <c r="A15" s="26"/>
      <c r="B15" s="27" t="str">
        <f>B2</f>
        <v>Gross Domestic Product</v>
      </c>
      <c r="C15" s="22" t="s">
        <v>7</v>
      </c>
      <c r="D15" s="27" t="str">
        <f t="shared" ref="D15" si="2">D2</f>
        <v>Annual Compensation of Employees</v>
      </c>
    </row>
    <row r="16" spans="1:16">
      <c r="A16" s="28" t="s">
        <v>9</v>
      </c>
      <c r="B16" s="20">
        <f>AVERAGE(B3:B13)</f>
        <v>3.8972838149316185</v>
      </c>
      <c r="C16" s="20">
        <f>AVERAGE(C3:C13)</f>
        <v>3.390207419136837</v>
      </c>
      <c r="D16" s="20">
        <f>AVERAGE(D3:D13)</f>
        <v>4.845902204858648</v>
      </c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16"/>
  <sheetViews>
    <sheetView zoomScale="110" zoomScaleNormal="110" workbookViewId="0">
      <selection activeCell="E15" sqref="E15"/>
    </sheetView>
  </sheetViews>
  <sheetFormatPr defaultRowHeight="15"/>
  <cols>
    <col min="1" max="1" width="17.42578125" customWidth="1"/>
    <col min="2" max="2" width="25.42578125" customWidth="1"/>
    <col min="3" max="3" width="25.5703125" customWidth="1"/>
    <col min="4" max="4" width="25.28515625" customWidth="1"/>
    <col min="6" max="8" width="9.140625" hidden="1" customWidth="1"/>
  </cols>
  <sheetData>
    <row r="1" spans="1:16" ht="37.5" customHeight="1" thickBot="1">
      <c r="A1" s="46" t="s">
        <v>17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8"/>
    </row>
    <row r="2" spans="1:16" ht="39.75" customHeight="1" thickBot="1">
      <c r="A2" s="25" t="s">
        <v>18</v>
      </c>
      <c r="B2" s="25" t="s">
        <v>12</v>
      </c>
      <c r="C2" s="25" t="s">
        <v>7</v>
      </c>
      <c r="D2" s="25" t="s">
        <v>8</v>
      </c>
      <c r="F2" s="45" t="s">
        <v>27</v>
      </c>
      <c r="G2" s="45" t="s">
        <v>26</v>
      </c>
    </row>
    <row r="3" spans="1:16" ht="15.75" thickBot="1">
      <c r="A3" s="32">
        <v>2003</v>
      </c>
      <c r="B3" s="33">
        <v>6.3312330084932951</v>
      </c>
      <c r="C3" s="33">
        <f>F3-$H3</f>
        <v>3.1705698082253022</v>
      </c>
      <c r="D3" s="33">
        <f>G3-$H3</f>
        <v>3.3305507550519966</v>
      </c>
      <c r="F3">
        <v>9.0705698082253026</v>
      </c>
      <c r="G3">
        <v>9.230550755051997</v>
      </c>
      <c r="H3">
        <v>5.9</v>
      </c>
      <c r="J3" s="1"/>
    </row>
    <row r="4" spans="1:16" ht="15.75" thickBot="1">
      <c r="A4" s="32">
        <v>2004</v>
      </c>
      <c r="B4" s="33">
        <v>4.4966214487245688</v>
      </c>
      <c r="C4" s="33">
        <f t="shared" ref="C4:C13" si="0">F4-$H4</f>
        <v>8.4667053013570737</v>
      </c>
      <c r="D4" s="33">
        <f t="shared" ref="D4:D13" si="1">G4-$H4</f>
        <v>7.9374245364104752</v>
      </c>
      <c r="F4">
        <v>9.866705301357074</v>
      </c>
      <c r="G4">
        <v>9.3374245364104755</v>
      </c>
      <c r="H4">
        <v>1.4</v>
      </c>
      <c r="J4" s="1"/>
    </row>
    <row r="5" spans="1:16" ht="15.75" thickBot="1">
      <c r="A5" s="32">
        <v>2005</v>
      </c>
      <c r="B5" s="33">
        <v>5.7598463821287309</v>
      </c>
      <c r="C5" s="33">
        <f t="shared" si="0"/>
        <v>6.2277191035115926</v>
      </c>
      <c r="D5" s="33">
        <f t="shared" si="1"/>
        <v>6.1834378010231177</v>
      </c>
      <c r="F5">
        <v>9.627719103511593</v>
      </c>
      <c r="G5">
        <v>9.583437801023118</v>
      </c>
      <c r="H5">
        <v>3.4</v>
      </c>
      <c r="J5" s="1"/>
    </row>
    <row r="6" spans="1:16" ht="15.75" thickBot="1">
      <c r="A6" s="32">
        <v>2006</v>
      </c>
      <c r="B6" s="33">
        <v>5.5330717684108812</v>
      </c>
      <c r="C6" s="33">
        <f t="shared" si="0"/>
        <v>6.8589008773290132</v>
      </c>
      <c r="D6" s="33">
        <f t="shared" si="1"/>
        <v>5.8536711691409788</v>
      </c>
      <c r="F6">
        <v>11.458900877329013</v>
      </c>
      <c r="G6">
        <v>10.453671169140978</v>
      </c>
      <c r="H6">
        <v>4.5999999999999996</v>
      </c>
      <c r="J6" s="1"/>
    </row>
    <row r="7" spans="1:16" ht="15.75" thickBot="1">
      <c r="A7" s="32">
        <v>2007</v>
      </c>
      <c r="B7" s="33">
        <v>5.8739792512231226</v>
      </c>
      <c r="C7" s="33">
        <f t="shared" si="0"/>
        <v>6.5150658087938229</v>
      </c>
      <c r="D7" s="33">
        <f t="shared" si="1"/>
        <v>6.1082826615949788</v>
      </c>
      <c r="F7">
        <v>13.615065808793823</v>
      </c>
      <c r="G7">
        <v>13.208282661594978</v>
      </c>
      <c r="H7">
        <v>7.1</v>
      </c>
      <c r="J7" s="1"/>
    </row>
    <row r="8" spans="1:16" ht="15.75" thickBot="1">
      <c r="A8" s="32">
        <v>2008</v>
      </c>
      <c r="B8" s="33">
        <v>3.6652135631040728</v>
      </c>
      <c r="C8" s="33">
        <f t="shared" si="0"/>
        <v>0.74572694276883489</v>
      </c>
      <c r="D8" s="33">
        <f t="shared" si="1"/>
        <v>0.14819696439585606</v>
      </c>
      <c r="F8">
        <v>12.245726942768835</v>
      </c>
      <c r="G8">
        <v>11.648196964395856</v>
      </c>
      <c r="H8">
        <v>11.5</v>
      </c>
      <c r="J8" s="1"/>
    </row>
    <row r="9" spans="1:16" ht="15.75" thickBot="1">
      <c r="A9" s="32">
        <v>2009</v>
      </c>
      <c r="B9" s="33">
        <v>-1.2410762858498314</v>
      </c>
      <c r="C9" s="33">
        <f t="shared" si="0"/>
        <v>-0.91978871005774998</v>
      </c>
      <c r="D9" s="33">
        <f t="shared" si="1"/>
        <v>2.3288232370910187</v>
      </c>
      <c r="F9">
        <v>6.1802112899422497</v>
      </c>
      <c r="G9">
        <v>9.4288232370910183</v>
      </c>
      <c r="H9">
        <v>7.1</v>
      </c>
      <c r="J9" s="1"/>
    </row>
    <row r="10" spans="1:16" ht="15.75" thickBot="1">
      <c r="A10" s="32">
        <v>2010</v>
      </c>
      <c r="B10" s="33">
        <v>3.6447968551302399</v>
      </c>
      <c r="C10" s="33">
        <f t="shared" si="0"/>
        <v>4.3784013429699007</v>
      </c>
      <c r="D10" s="33">
        <f t="shared" si="1"/>
        <v>7.8058031328328612</v>
      </c>
      <c r="F10">
        <v>8.6784013429699005</v>
      </c>
      <c r="G10">
        <v>12.105803132832861</v>
      </c>
      <c r="H10">
        <v>4.3</v>
      </c>
      <c r="J10" s="1"/>
    </row>
    <row r="11" spans="1:16" ht="15.75" thickBot="1">
      <c r="A11" s="32">
        <v>2011</v>
      </c>
      <c r="B11" s="33">
        <v>3.5174562778674616</v>
      </c>
      <c r="C11" s="33">
        <f t="shared" si="0"/>
        <v>-0.23011327425486172</v>
      </c>
      <c r="D11" s="33">
        <f t="shared" si="1"/>
        <v>5.6418743147779278</v>
      </c>
      <c r="F11">
        <v>4.7698867257451383</v>
      </c>
      <c r="G11">
        <v>10.641874314777928</v>
      </c>
      <c r="H11">
        <v>5</v>
      </c>
      <c r="J11" s="1"/>
    </row>
    <row r="12" spans="1:16" ht="15.75" thickBot="1">
      <c r="A12" s="32">
        <v>2012</v>
      </c>
      <c r="B12" s="33">
        <v>2.8681321791798093</v>
      </c>
      <c r="C12" s="33">
        <f t="shared" si="0"/>
        <v>1.082622121564321</v>
      </c>
      <c r="D12" s="33">
        <f t="shared" si="1"/>
        <v>3.6968510856675501</v>
      </c>
      <c r="F12">
        <v>6.082622121564321</v>
      </c>
      <c r="G12">
        <v>8.6968510856675501</v>
      </c>
      <c r="H12">
        <v>5</v>
      </c>
      <c r="J12" s="42"/>
    </row>
    <row r="13" spans="1:16" ht="15.75" thickBot="1">
      <c r="A13" s="34">
        <v>2013</v>
      </c>
      <c r="B13" s="35">
        <v>1.7159480359634443</v>
      </c>
      <c r="C13" s="35">
        <f t="shared" si="0"/>
        <v>0.27843674940524732</v>
      </c>
      <c r="D13" s="35">
        <f t="shared" si="1"/>
        <v>3.3220753561080167</v>
      </c>
      <c r="F13">
        <v>5.8978089945264554</v>
      </c>
      <c r="G13">
        <v>8.9414476012292248</v>
      </c>
      <c r="H13" s="43">
        <v>5.619372245121208</v>
      </c>
      <c r="J13" s="2"/>
    </row>
    <row r="14" spans="1:16" ht="9" customHeight="1">
      <c r="A14" s="7"/>
      <c r="B14" s="8"/>
      <c r="C14" s="8"/>
      <c r="D14" s="8"/>
      <c r="J14" s="19"/>
    </row>
    <row r="15" spans="1:16" ht="39.75" customHeight="1">
      <c r="A15" s="29"/>
      <c r="B15" s="22" t="str">
        <f>B2</f>
        <v>Gross Domestic Product</v>
      </c>
      <c r="C15" s="22" t="str">
        <f t="shared" ref="C15:D15" si="2">C2</f>
        <v>Annual Gross Operating Surplus</v>
      </c>
      <c r="D15" s="22" t="str">
        <f t="shared" si="2"/>
        <v>Annual Compensation of Employees</v>
      </c>
    </row>
    <row r="16" spans="1:16">
      <c r="A16" s="28" t="s">
        <v>9</v>
      </c>
      <c r="B16" s="30">
        <f>AVERAGE(B3:B13)</f>
        <v>3.8332020440341625</v>
      </c>
      <c r="C16" s="30">
        <f>AVERAGE(C3:C13)</f>
        <v>3.324931461055681</v>
      </c>
      <c r="D16" s="30">
        <f>AVERAGE(D3:D13)</f>
        <v>4.7597264558267973</v>
      </c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16"/>
  <sheetViews>
    <sheetView zoomScale="110" zoomScaleNormal="110" workbookViewId="0">
      <selection activeCell="E17" sqref="E17"/>
    </sheetView>
  </sheetViews>
  <sheetFormatPr defaultRowHeight="15"/>
  <cols>
    <col min="1" max="1" width="17.42578125" customWidth="1"/>
    <col min="2" max="7" width="19.28515625" customWidth="1"/>
    <col min="8" max="10" width="9.140625" customWidth="1"/>
  </cols>
  <sheetData>
    <row r="1" spans="1:19" ht="37.5" customHeight="1" thickBot="1">
      <c r="A1" s="49" t="s">
        <v>20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1"/>
      <c r="Q1" s="44"/>
      <c r="R1" s="44"/>
      <c r="S1" s="44"/>
    </row>
    <row r="2" spans="1:19" ht="39.75" customHeight="1" thickBot="1">
      <c r="A2" s="23" t="str">
        <f>KZN!A2</f>
        <v>Real Y-o-Y Growth Rates</v>
      </c>
      <c r="B2" s="23" t="s">
        <v>21</v>
      </c>
      <c r="C2" s="23" t="s">
        <v>22</v>
      </c>
      <c r="D2" s="23" t="s">
        <v>23</v>
      </c>
      <c r="E2" s="31" t="s">
        <v>15</v>
      </c>
      <c r="F2" s="31" t="s">
        <v>16</v>
      </c>
      <c r="G2" s="31" t="s">
        <v>17</v>
      </c>
      <c r="H2" s="3"/>
      <c r="I2" s="3"/>
      <c r="J2" s="3"/>
    </row>
    <row r="3" spans="1:19" ht="15.75" thickBot="1">
      <c r="A3" s="17">
        <f>KZN!A10</f>
        <v>2003</v>
      </c>
      <c r="B3" s="12">
        <f>KZN!B10</f>
        <v>2.7432639906487406</v>
      </c>
      <c r="C3" s="12">
        <f>Ethekwini!B3</f>
        <v>2.7431869899761496</v>
      </c>
      <c r="D3" s="12">
        <f>Msunduzi!B3</f>
        <v>2.7431782022334299</v>
      </c>
      <c r="E3" s="12">
        <f>Mthlatuze!B3</f>
        <v>6.3312330084932906</v>
      </c>
      <c r="F3" s="12">
        <f>Hibiscus!B3</f>
        <v>6.3312330084933155</v>
      </c>
      <c r="G3" s="12">
        <f>Newcastle!B3</f>
        <v>6.3312330084932951</v>
      </c>
      <c r="H3" s="3"/>
      <c r="I3" s="3"/>
      <c r="J3" s="5"/>
    </row>
    <row r="4" spans="1:19" ht="15.75" thickBot="1">
      <c r="A4" s="17">
        <f>KZN!A11</f>
        <v>2004</v>
      </c>
      <c r="B4" s="12">
        <f>KZN!B11</f>
        <v>4.4967464894428772</v>
      </c>
      <c r="C4" s="12">
        <f>Ethekwini!B4</f>
        <v>4.4966349074228447</v>
      </c>
      <c r="D4" s="12">
        <f>Msunduzi!B4</f>
        <v>4.4966214487245679</v>
      </c>
      <c r="E4" s="12">
        <f>Mthlatuze!B4</f>
        <v>4.496621448724567</v>
      </c>
      <c r="F4" s="12">
        <f>Hibiscus!B4</f>
        <v>4.4966214487245404</v>
      </c>
      <c r="G4" s="12">
        <f>Newcastle!B4</f>
        <v>4.4966214487245688</v>
      </c>
      <c r="H4" s="3"/>
      <c r="I4" s="3"/>
      <c r="J4" s="5"/>
    </row>
    <row r="5" spans="1:19" ht="15.75" thickBot="1">
      <c r="A5" s="17">
        <f>KZN!A12</f>
        <v>2005</v>
      </c>
      <c r="B5" s="12">
        <f>KZN!B12</f>
        <v>5.7593018540806664</v>
      </c>
      <c r="C5" s="12">
        <f>Ethekwini!B5</f>
        <v>5.7596284068350805</v>
      </c>
      <c r="D5" s="12">
        <f>Msunduzi!B5</f>
        <v>5.7598463821287167</v>
      </c>
      <c r="E5" s="12">
        <f>Mthlatuze!B5</f>
        <v>5.7598463821287336</v>
      </c>
      <c r="F5" s="12">
        <f>Hibiscus!B5</f>
        <v>5.7598463821287433</v>
      </c>
      <c r="G5" s="12">
        <f>Newcastle!B5</f>
        <v>5.7598463821287309</v>
      </c>
      <c r="H5" s="3"/>
      <c r="I5" s="3"/>
      <c r="J5" s="5"/>
    </row>
    <row r="6" spans="1:19" ht="15.75" thickBot="1">
      <c r="A6" s="17">
        <f>KZN!A13</f>
        <v>2006</v>
      </c>
      <c r="B6" s="12">
        <f>KZN!B13</f>
        <v>5.5333278654310973</v>
      </c>
      <c r="C6" s="12">
        <f>Ethekwini!B6</f>
        <v>5.5332587478348358</v>
      </c>
      <c r="D6" s="12">
        <f>Msunduzi!B6</f>
        <v>5.5330717684108794</v>
      </c>
      <c r="E6" s="12">
        <f>Mthlatuze!B6</f>
        <v>5.5330717684108865</v>
      </c>
      <c r="F6" s="12">
        <f>Hibiscus!B6</f>
        <v>5.5330717684108741</v>
      </c>
      <c r="G6" s="12">
        <f>Newcastle!B6</f>
        <v>5.5330717684108812</v>
      </c>
      <c r="H6" s="3"/>
      <c r="I6" s="3"/>
      <c r="J6" s="5"/>
    </row>
    <row r="7" spans="1:19" ht="15.75" thickBot="1">
      <c r="A7" s="17">
        <f>KZN!A14</f>
        <v>2007</v>
      </c>
      <c r="B7" s="12">
        <f>KZN!B14</f>
        <v>5.8948084570002708</v>
      </c>
      <c r="C7" s="12">
        <f>Ethekwini!B7</f>
        <v>5.8740043606362491</v>
      </c>
      <c r="D7" s="12">
        <f>Msunduzi!B7</f>
        <v>5.8739792512231226</v>
      </c>
      <c r="E7" s="12">
        <f>Mthlatuze!B7</f>
        <v>5.8739792512231102</v>
      </c>
      <c r="F7" s="12">
        <f>Hibiscus!B7</f>
        <v>5.8739792512231404</v>
      </c>
      <c r="G7" s="12">
        <f>Newcastle!B7</f>
        <v>5.8739792512231226</v>
      </c>
      <c r="H7" s="3"/>
      <c r="I7" s="3"/>
      <c r="J7" s="5"/>
    </row>
    <row r="8" spans="1:19" ht="15.75" thickBot="1">
      <c r="A8" s="17">
        <f>KZN!A15</f>
        <v>2008</v>
      </c>
      <c r="B8" s="12">
        <f>KZN!B15</f>
        <v>3.9731293461308819</v>
      </c>
      <c r="C8" s="12">
        <f>Ethekwini!B8</f>
        <v>5.1366231350844282</v>
      </c>
      <c r="D8" s="12">
        <f>Msunduzi!B8</f>
        <v>2.4612454552007081</v>
      </c>
      <c r="E8" s="12">
        <f>Mthlatuze!B8</f>
        <v>9.9320977211851051</v>
      </c>
      <c r="F8" s="12">
        <f>Hibiscus!B8</f>
        <v>0.91405474141884446</v>
      </c>
      <c r="G8" s="12">
        <f>Newcastle!B8</f>
        <v>3.6652135631040728</v>
      </c>
      <c r="H8" s="3"/>
      <c r="I8" s="3"/>
      <c r="J8" s="5"/>
    </row>
    <row r="9" spans="1:19" ht="15.75" thickBot="1">
      <c r="A9" s="17">
        <f>KZN!A16</f>
        <v>2009</v>
      </c>
      <c r="B9" s="12">
        <f>KZN!B16</f>
        <v>-1.781471351225947</v>
      </c>
      <c r="C9" s="12">
        <f>Ethekwini!B9</f>
        <v>-4.1979772435314704</v>
      </c>
      <c r="D9" s="12">
        <f>Msunduzi!B9</f>
        <v>5.0194555625908643</v>
      </c>
      <c r="E9" s="12">
        <f>Mthlatuze!B9</f>
        <v>-13.124300396526021</v>
      </c>
      <c r="F9" s="12">
        <f>Hibiscus!B9</f>
        <v>5.0143084354728629</v>
      </c>
      <c r="G9" s="12">
        <f>Newcastle!B9</f>
        <v>-1.2410762858498314</v>
      </c>
      <c r="H9" s="3"/>
      <c r="I9" s="3"/>
      <c r="J9" s="5"/>
    </row>
    <row r="10" spans="1:19" ht="15.75" thickBot="1">
      <c r="A10" s="17">
        <f>KZN!A17</f>
        <v>2010</v>
      </c>
      <c r="B10" s="12">
        <f>KZN!B17</f>
        <v>4.0111945616728821</v>
      </c>
      <c r="C10" s="12">
        <f>Ethekwini!B10</f>
        <v>5.262077457096793</v>
      </c>
      <c r="D10" s="12">
        <f>Msunduzi!B10</f>
        <v>-8.9391818331487308E-2</v>
      </c>
      <c r="E10" s="12">
        <f>Mthlatuze!B10</f>
        <v>10.830745453828619</v>
      </c>
      <c r="F10" s="12">
        <f>Hibiscus!B10</f>
        <v>0.42363691101861883</v>
      </c>
      <c r="G10" s="12">
        <f>Newcastle!B10</f>
        <v>3.6447968551302399</v>
      </c>
      <c r="H10" s="3"/>
      <c r="I10" s="3"/>
      <c r="J10" s="5"/>
    </row>
    <row r="11" spans="1:19" ht="15.75" thickBot="1">
      <c r="A11" s="17">
        <f>KZN!A18</f>
        <v>2011</v>
      </c>
      <c r="B11" s="12">
        <f>KZN!B18</f>
        <v>3.5589624319056061</v>
      </c>
      <c r="C11" s="12">
        <f>Ethekwini!B11</f>
        <v>3.4875400878290463</v>
      </c>
      <c r="D11" s="12">
        <f>Msunduzi!B11</f>
        <v>3.9740527491961544</v>
      </c>
      <c r="E11" s="12">
        <f>Mthlatuze!B11</f>
        <v>3.4267938283375377</v>
      </c>
      <c r="F11" s="12">
        <f>Hibiscus!B11</f>
        <v>3.6249062380607553</v>
      </c>
      <c r="G11" s="12">
        <f>Newcastle!B11</f>
        <v>3.5174562778674616</v>
      </c>
      <c r="H11" s="3"/>
      <c r="I11" s="3"/>
      <c r="J11" s="5"/>
    </row>
    <row r="12" spans="1:19" ht="15.75" thickBot="1">
      <c r="A12" s="17">
        <f>KZN!A19</f>
        <v>2012</v>
      </c>
      <c r="B12" s="12">
        <f>KZN!B19</f>
        <v>2.8062301206934368</v>
      </c>
      <c r="C12" s="12">
        <f>Ethekwini!B12</f>
        <v>2.357707430079925</v>
      </c>
      <c r="D12" s="12">
        <f>Msunduzi!B12</f>
        <v>3.83947885826271</v>
      </c>
      <c r="E12" s="12">
        <f>Mthlatuze!B12</f>
        <v>0.69274535212715671</v>
      </c>
      <c r="F12" s="12">
        <f>Hibiscus!B12</f>
        <v>3.8921844597133126</v>
      </c>
      <c r="G12" s="12">
        <f>Newcastle!B12</f>
        <v>2.8681321791798093</v>
      </c>
      <c r="H12" s="3"/>
      <c r="I12" s="3"/>
      <c r="J12" s="39"/>
    </row>
    <row r="13" spans="1:19" ht="15.75" thickBot="1">
      <c r="A13" s="18">
        <f>KZN!A20</f>
        <v>2013</v>
      </c>
      <c r="B13" s="13">
        <f>KZN!B20</f>
        <v>1.7394447202940613</v>
      </c>
      <c r="C13" s="13">
        <f>Ethekwini!B13</f>
        <v>2.0621563334980131</v>
      </c>
      <c r="D13" s="13">
        <f>Msunduzi!B13</f>
        <v>0.92476122053939303</v>
      </c>
      <c r="E13" s="13">
        <f>Mthlatuze!B13</f>
        <v>3.2050965118012806</v>
      </c>
      <c r="F13" s="13">
        <f>Hibiscus!B13</f>
        <v>1.0062793195827984</v>
      </c>
      <c r="G13" s="13">
        <f>Newcastle!B13</f>
        <v>1.7159480359634443</v>
      </c>
      <c r="H13" s="3"/>
      <c r="I13" s="3"/>
      <c r="J13" s="6"/>
    </row>
    <row r="14" spans="1:19" ht="9" customHeight="1">
      <c r="A14" s="7"/>
      <c r="B14" s="8"/>
      <c r="C14" s="8"/>
      <c r="D14" s="8"/>
      <c r="E14" s="3"/>
      <c r="F14" s="3"/>
      <c r="G14" s="3"/>
      <c r="H14" s="3"/>
      <c r="I14" s="3"/>
      <c r="J14" s="9"/>
    </row>
    <row r="15" spans="1:19" ht="39" customHeight="1">
      <c r="A15" s="10"/>
      <c r="B15" s="22" t="str">
        <f>B2</f>
        <v>KZN</v>
      </c>
      <c r="C15" s="22" t="str">
        <f>C2</f>
        <v>Ethekwini</v>
      </c>
      <c r="D15" s="22" t="str">
        <f>D2</f>
        <v>Msunduzi</v>
      </c>
      <c r="E15" s="22" t="str">
        <f t="shared" ref="E15:G15" si="0">E2</f>
        <v>Mthlatuze</v>
      </c>
      <c r="F15" s="22" t="str">
        <f t="shared" si="0"/>
        <v>Hibiscus</v>
      </c>
      <c r="G15" s="22" t="str">
        <f t="shared" si="0"/>
        <v>Newcastle</v>
      </c>
      <c r="H15" s="3"/>
      <c r="I15" s="3"/>
      <c r="J15" s="3"/>
    </row>
    <row r="16" spans="1:19">
      <c r="A16" s="24" t="str">
        <f>KZN!A23</f>
        <v>Average</v>
      </c>
      <c r="B16" s="20">
        <f>KZN!B23</f>
        <v>3.284494657509025</v>
      </c>
      <c r="C16" s="20">
        <f>Ethekwini!B16</f>
        <v>3.5013491466147184</v>
      </c>
      <c r="D16" s="20">
        <f>Msunduzi!B16</f>
        <v>3.6851180981980964</v>
      </c>
      <c r="E16" s="20">
        <f>Mthlatuze!B16</f>
        <v>3.9052663936122061</v>
      </c>
      <c r="F16" s="20">
        <f>Hibiscus!B16</f>
        <v>3.8972838149316185</v>
      </c>
      <c r="G16" s="20">
        <f>Newcastle!B16</f>
        <v>3.8332020440341625</v>
      </c>
      <c r="H16" s="3"/>
      <c r="I16" s="3"/>
      <c r="J16" s="3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S16"/>
  <sheetViews>
    <sheetView zoomScale="110" zoomScaleNormal="110" workbookViewId="0">
      <selection activeCell="C17" sqref="C17"/>
    </sheetView>
  </sheetViews>
  <sheetFormatPr defaultRowHeight="15"/>
  <cols>
    <col min="1" max="1" width="17.42578125" customWidth="1"/>
    <col min="2" max="7" width="19.28515625" customWidth="1"/>
    <col min="8" max="10" width="9.140625" customWidth="1"/>
  </cols>
  <sheetData>
    <row r="1" spans="1:19" ht="37.5" customHeight="1" thickBot="1">
      <c r="A1" s="49" t="s">
        <v>24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1"/>
      <c r="Q1" s="44"/>
      <c r="R1" s="44"/>
      <c r="S1" s="44"/>
    </row>
    <row r="2" spans="1:19" ht="39.75" customHeight="1" thickBot="1">
      <c r="A2" s="23" t="str">
        <f>KZN!A2</f>
        <v>Real Y-o-Y Growth Rates</v>
      </c>
      <c r="B2" s="23" t="s">
        <v>21</v>
      </c>
      <c r="C2" s="23" t="s">
        <v>22</v>
      </c>
      <c r="D2" s="23" t="s">
        <v>23</v>
      </c>
      <c r="E2" s="31" t="s">
        <v>15</v>
      </c>
      <c r="F2" s="31" t="s">
        <v>16</v>
      </c>
      <c r="G2" s="31" t="s">
        <v>17</v>
      </c>
      <c r="H2" s="3"/>
      <c r="I2" s="3"/>
      <c r="J2" s="3"/>
    </row>
    <row r="3" spans="1:19" ht="15.75" thickBot="1">
      <c r="A3" s="17">
        <f>KZN!A10</f>
        <v>2003</v>
      </c>
      <c r="B3" s="12">
        <f>KZN!C10</f>
        <v>3.1708137092987183</v>
      </c>
      <c r="C3" s="12">
        <f>Ethekwini!C3</f>
        <v>3.1705698082253058</v>
      </c>
      <c r="D3" s="12">
        <f>Msunduzi!C3</f>
        <v>3.1705698082253146</v>
      </c>
      <c r="E3" s="12">
        <f>Mthlatuze!C3</f>
        <v>3.1705698082252987</v>
      </c>
      <c r="F3" s="12">
        <f>Hibiscus!C3</f>
        <v>3.1705698082253075</v>
      </c>
      <c r="G3" s="12">
        <f>Newcastle!C3</f>
        <v>3.1705698082253022</v>
      </c>
      <c r="H3" s="3"/>
      <c r="I3" s="3"/>
      <c r="J3" s="5"/>
    </row>
    <row r="4" spans="1:19" ht="15.75" thickBot="1">
      <c r="A4" s="17">
        <f>KZN!A11</f>
        <v>2004</v>
      </c>
      <c r="B4" s="12">
        <f>KZN!C11</f>
        <v>8.4667053013570701</v>
      </c>
      <c r="C4" s="12">
        <f>Ethekwini!C4</f>
        <v>8.4667053013570683</v>
      </c>
      <c r="D4" s="12">
        <f>Msunduzi!C4</f>
        <v>8.4667053013570754</v>
      </c>
      <c r="E4" s="12">
        <f>Mthlatuze!C4</f>
        <v>8.4667053013570808</v>
      </c>
      <c r="F4" s="12">
        <f>Hibiscus!C4</f>
        <v>8.4667053013570932</v>
      </c>
      <c r="G4" s="12">
        <f>Newcastle!C4</f>
        <v>8.4667053013570737</v>
      </c>
      <c r="H4" s="3"/>
      <c r="I4" s="3"/>
      <c r="J4" s="5"/>
    </row>
    <row r="5" spans="1:19" ht="15.75" thickBot="1">
      <c r="A5" s="17">
        <f>KZN!A12</f>
        <v>2005</v>
      </c>
      <c r="B5" s="12">
        <f>KZN!C12</f>
        <v>6.2277191035115749</v>
      </c>
      <c r="C5" s="12">
        <f>Ethekwini!C5</f>
        <v>6.2277191035115926</v>
      </c>
      <c r="D5" s="12">
        <f>Msunduzi!C5</f>
        <v>6.2277191035115784</v>
      </c>
      <c r="E5" s="12">
        <f>Mthlatuze!C5</f>
        <v>6.2277191035115926</v>
      </c>
      <c r="F5" s="12">
        <f>Hibiscus!C5</f>
        <v>6.2277191035115536</v>
      </c>
      <c r="G5" s="12">
        <f>Newcastle!C5</f>
        <v>6.2277191035115926</v>
      </c>
      <c r="H5" s="3"/>
      <c r="I5" s="3"/>
      <c r="J5" s="5"/>
    </row>
    <row r="6" spans="1:19" ht="15.75" thickBot="1">
      <c r="A6" s="17">
        <f>KZN!A13</f>
        <v>2006</v>
      </c>
      <c r="B6" s="12">
        <f>KZN!C13</f>
        <v>6.8589008773290274</v>
      </c>
      <c r="C6" s="12">
        <f>Ethekwini!C6</f>
        <v>6.8589008773290132</v>
      </c>
      <c r="D6" s="12">
        <f>Msunduzi!C6</f>
        <v>6.858900877328999</v>
      </c>
      <c r="E6" s="12">
        <f>Mthlatuze!C6</f>
        <v>6.8589008773289795</v>
      </c>
      <c r="F6" s="12">
        <f>Hibiscus!C6</f>
        <v>6.8589008773290097</v>
      </c>
      <c r="G6" s="12">
        <f>Newcastle!C6</f>
        <v>6.8589008773290132</v>
      </c>
      <c r="H6" s="3"/>
      <c r="I6" s="3"/>
      <c r="J6" s="5"/>
    </row>
    <row r="7" spans="1:19" ht="15.75" thickBot="1">
      <c r="A7" s="17">
        <f>KZN!A14</f>
        <v>2007</v>
      </c>
      <c r="B7" s="12">
        <f>KZN!C14</f>
        <v>6.51506580879383</v>
      </c>
      <c r="C7" s="12">
        <f>Ethekwini!C7</f>
        <v>6.515065808793814</v>
      </c>
      <c r="D7" s="12">
        <f>Msunduzi!C7</f>
        <v>6.5150658087938247</v>
      </c>
      <c r="E7" s="12">
        <f>Mthlatuze!C7</f>
        <v>6.51506580879383</v>
      </c>
      <c r="F7" s="12">
        <f>Hibiscus!C7</f>
        <v>6.5150658087938194</v>
      </c>
      <c r="G7" s="12">
        <f>Newcastle!C7</f>
        <v>6.5150658087938229</v>
      </c>
      <c r="H7" s="3"/>
      <c r="I7" s="3"/>
      <c r="J7" s="5"/>
    </row>
    <row r="8" spans="1:19" ht="15.75" thickBot="1">
      <c r="A8" s="17">
        <f>KZN!A15</f>
        <v>2008</v>
      </c>
      <c r="B8" s="12">
        <f>KZN!C15</f>
        <v>1.2331039058864697</v>
      </c>
      <c r="C8" s="12">
        <f>Ethekwini!C8</f>
        <v>2.4659055230476863</v>
      </c>
      <c r="D8" s="12">
        <f>Msunduzi!C8</f>
        <v>-0.59198013726142662</v>
      </c>
      <c r="E8" s="12">
        <f>Mthlatuze!C8</f>
        <v>7.7770099082908999</v>
      </c>
      <c r="F8" s="12">
        <f>Hibiscus!C8</f>
        <v>-2.3502327365689304</v>
      </c>
      <c r="G8" s="12">
        <f>Newcastle!C8</f>
        <v>0.74572694276883489</v>
      </c>
      <c r="H8" s="3"/>
      <c r="I8" s="3"/>
      <c r="J8" s="5"/>
    </row>
    <row r="9" spans="1:19" ht="15.75" thickBot="1">
      <c r="A9" s="17">
        <f>KZN!A16</f>
        <v>2009</v>
      </c>
      <c r="B9" s="12">
        <f>KZN!C16</f>
        <v>-1.4256759674175825</v>
      </c>
      <c r="C9" s="12">
        <f>Ethekwini!C9</f>
        <v>-4.2769657680874857</v>
      </c>
      <c r="D9" s="12">
        <f>Msunduzi!C9</f>
        <v>5.5527652232665439</v>
      </c>
      <c r="E9" s="12">
        <f>Mthlatuze!C9</f>
        <v>-14.029973714572971</v>
      </c>
      <c r="F9" s="12">
        <f>Hibiscus!C9</f>
        <v>5.8778393476840236</v>
      </c>
      <c r="G9" s="12">
        <f>Newcastle!C9</f>
        <v>-0.91978871005774998</v>
      </c>
      <c r="H9" s="3"/>
      <c r="I9" s="3"/>
      <c r="J9" s="5"/>
    </row>
    <row r="10" spans="1:19" ht="15.75" thickBot="1">
      <c r="A10" s="17">
        <f>KZN!A17</f>
        <v>2010</v>
      </c>
      <c r="B10" s="12">
        <f>KZN!C17</f>
        <v>4.5556843344413176</v>
      </c>
      <c r="C10" s="12">
        <f>Ethekwini!C10</f>
        <v>6.1645385385741553</v>
      </c>
      <c r="D10" s="12">
        <f>Msunduzi!C10</f>
        <v>0.64198610154542202</v>
      </c>
      <c r="E10" s="12">
        <f>Mthlatuze!C10</f>
        <v>12.117005944509312</v>
      </c>
      <c r="F10" s="12">
        <f>Hibiscus!C10</f>
        <v>0.98036454226615177</v>
      </c>
      <c r="G10" s="12">
        <f>Newcastle!C10</f>
        <v>4.3784013429699007</v>
      </c>
      <c r="H10" s="3"/>
      <c r="I10" s="3"/>
      <c r="J10" s="5"/>
    </row>
    <row r="11" spans="1:19" ht="15.75" thickBot="1">
      <c r="A11" s="17">
        <f>KZN!A18</f>
        <v>2011</v>
      </c>
      <c r="B11" s="12">
        <f>KZN!C18</f>
        <v>-0.1436416938796512</v>
      </c>
      <c r="C11" s="12">
        <f>Ethekwini!C11</f>
        <v>-0.25341731385207744</v>
      </c>
      <c r="D11" s="12">
        <f>Msunduzi!C11</f>
        <v>0.22744391634358774</v>
      </c>
      <c r="E11" s="12">
        <f>Mthlatuze!C11</f>
        <v>-0.28531797510237578</v>
      </c>
      <c r="F11" s="12">
        <f>Hibiscus!C11</f>
        <v>-0.13001495115753059</v>
      </c>
      <c r="G11" s="12">
        <f>Newcastle!C11</f>
        <v>-0.23011327425486172</v>
      </c>
      <c r="H11" s="3"/>
      <c r="I11" s="3"/>
      <c r="J11" s="5"/>
    </row>
    <row r="12" spans="1:19" ht="15.75" thickBot="1">
      <c r="A12" s="17">
        <f>KZN!A19</f>
        <v>2012</v>
      </c>
      <c r="B12" s="12">
        <f>KZN!C19</f>
        <v>1.0636174234409328</v>
      </c>
      <c r="C12" s="12">
        <f>Ethekwini!C12</f>
        <v>0.52183751583301419</v>
      </c>
      <c r="D12" s="12">
        <f>Msunduzi!C12</f>
        <v>2.0328080237327963</v>
      </c>
      <c r="E12" s="12">
        <f>Mthlatuze!C12</f>
        <v>-1.2363925422526107</v>
      </c>
      <c r="F12" s="12">
        <f>Hibiscus!C12</f>
        <v>2.1410769706741997</v>
      </c>
      <c r="G12" s="12">
        <f>Newcastle!C12</f>
        <v>1.082622121564321</v>
      </c>
      <c r="H12" s="3"/>
      <c r="I12" s="3"/>
      <c r="J12" s="39"/>
    </row>
    <row r="13" spans="1:19" ht="15.75" thickBot="1">
      <c r="A13" s="18">
        <f>KZN!A20</f>
        <v>2013</v>
      </c>
      <c r="B13" s="13">
        <f>KZN!C20</f>
        <v>0.21111176129314302</v>
      </c>
      <c r="C13" s="13">
        <f>Ethekwini!C13</f>
        <v>0.66739487905392636</v>
      </c>
      <c r="D13" s="13">
        <f>Msunduzi!C13</f>
        <v>-0.52488540089499036</v>
      </c>
      <c r="E13" s="13">
        <f>Mthlatuze!C13</f>
        <v>1.8729139170778675</v>
      </c>
      <c r="F13" s="13">
        <f>Hibiscus!C13</f>
        <v>-0.46571246160949897</v>
      </c>
      <c r="G13" s="13">
        <f>Newcastle!C13</f>
        <v>0.27843674940524732</v>
      </c>
      <c r="H13" s="3"/>
      <c r="I13" s="3"/>
      <c r="J13" s="6"/>
    </row>
    <row r="14" spans="1:19" ht="9" customHeight="1">
      <c r="A14" s="7"/>
      <c r="B14" s="8"/>
      <c r="C14" s="8"/>
      <c r="D14" s="8"/>
      <c r="E14" s="3"/>
      <c r="F14" s="3"/>
      <c r="G14" s="3"/>
      <c r="H14" s="3"/>
      <c r="I14" s="3"/>
      <c r="J14" s="9"/>
    </row>
    <row r="15" spans="1:19" ht="39" customHeight="1">
      <c r="A15" s="10"/>
      <c r="B15" s="22" t="str">
        <f>B2</f>
        <v>KZN</v>
      </c>
      <c r="C15" s="22" t="str">
        <f>C2</f>
        <v>Ethekwini</v>
      </c>
      <c r="D15" s="22" t="str">
        <f>D2</f>
        <v>Msunduzi</v>
      </c>
      <c r="E15" s="22" t="str">
        <f t="shared" ref="E15:G15" si="0">E2</f>
        <v>Mthlatuze</v>
      </c>
      <c r="F15" s="22" t="str">
        <f t="shared" si="0"/>
        <v>Hibiscus</v>
      </c>
      <c r="G15" s="22" t="str">
        <f t="shared" si="0"/>
        <v>Newcastle</v>
      </c>
      <c r="H15" s="3"/>
      <c r="I15" s="3"/>
      <c r="J15" s="3"/>
    </row>
    <row r="16" spans="1:19">
      <c r="A16" s="24" t="str">
        <f>KZN!A23</f>
        <v>Average</v>
      </c>
      <c r="B16" s="20">
        <f>KZN!C23</f>
        <v>4.1566205050626763</v>
      </c>
      <c r="C16" s="20">
        <f>Ethekwini!C16</f>
        <v>3.3207503885260015</v>
      </c>
      <c r="D16" s="20">
        <f>Msunduzi!C16</f>
        <v>3.5070089659953392</v>
      </c>
      <c r="E16" s="20">
        <f>Mthlatuze!C16</f>
        <v>3.4049278579242639</v>
      </c>
      <c r="F16" s="20">
        <f>Hibiscus!C16</f>
        <v>3.390207419136837</v>
      </c>
      <c r="G16" s="20">
        <f>Newcastle!C16</f>
        <v>3.324931461055681</v>
      </c>
      <c r="H16" s="3"/>
      <c r="I16" s="3"/>
      <c r="J16" s="3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S16"/>
  <sheetViews>
    <sheetView zoomScale="110" zoomScaleNormal="110" workbookViewId="0">
      <selection activeCell="B17" sqref="B17"/>
    </sheetView>
  </sheetViews>
  <sheetFormatPr defaultRowHeight="15"/>
  <cols>
    <col min="1" max="1" width="17.42578125" customWidth="1"/>
    <col min="2" max="7" width="19.28515625" customWidth="1"/>
    <col min="8" max="10" width="9.140625" hidden="1" customWidth="1"/>
  </cols>
  <sheetData>
    <row r="1" spans="1:19" ht="37.5" customHeight="1" thickBot="1">
      <c r="A1" s="49" t="s">
        <v>25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36"/>
      <c r="R1" s="36"/>
      <c r="S1" s="37"/>
    </row>
    <row r="2" spans="1:19" ht="39.75" customHeight="1" thickBot="1">
      <c r="A2" s="23" t="str">
        <f>KZN!A2</f>
        <v>Real Y-o-Y Growth Rates</v>
      </c>
      <c r="B2" s="23" t="s">
        <v>21</v>
      </c>
      <c r="C2" s="23" t="s">
        <v>22</v>
      </c>
      <c r="D2" s="23" t="s">
        <v>23</v>
      </c>
      <c r="E2" s="31" t="s">
        <v>15</v>
      </c>
      <c r="F2" s="31" t="s">
        <v>16</v>
      </c>
      <c r="G2" s="31" t="s">
        <v>17</v>
      </c>
      <c r="H2" s="3"/>
      <c r="I2" s="3"/>
      <c r="J2" s="3"/>
    </row>
    <row r="3" spans="1:19" ht="15.75" thickBot="1">
      <c r="A3" s="17">
        <f>KZN!A10</f>
        <v>2003</v>
      </c>
      <c r="B3" s="12">
        <f>KZN!D3</f>
        <v>4.7333437155286351</v>
      </c>
      <c r="C3" s="12">
        <f>Ethekwini!D3</f>
        <v>3.3305507550520037</v>
      </c>
      <c r="D3" s="12">
        <f>Msunduzi!D3</f>
        <v>3.3305507550519877</v>
      </c>
      <c r="E3" s="12">
        <f>Mthlatuze!D3</f>
        <v>3.3305507550520144</v>
      </c>
      <c r="F3" s="12">
        <f>Hibiscus!D3</f>
        <v>3.3305507550520161</v>
      </c>
      <c r="G3" s="12">
        <f>Newcastle!D3</f>
        <v>3.3305507550519966</v>
      </c>
      <c r="H3" s="3">
        <v>9.0708137092987187</v>
      </c>
      <c r="I3" s="3">
        <v>9.2307968997471352</v>
      </c>
      <c r="J3" s="5">
        <v>5.9</v>
      </c>
    </row>
    <row r="4" spans="1:19" ht="15.75" thickBot="1">
      <c r="A4" s="17">
        <f>KZN!A11</f>
        <v>2004</v>
      </c>
      <c r="B4" s="12">
        <f>KZN!D4</f>
        <v>0.17428955919546496</v>
      </c>
      <c r="C4" s="12">
        <f>Ethekwini!D4</f>
        <v>7.9374245364104645</v>
      </c>
      <c r="D4" s="12">
        <f>Msunduzi!D4</f>
        <v>7.9374245364104627</v>
      </c>
      <c r="E4" s="12">
        <f>Mthlatuze!D4</f>
        <v>7.9374245364104521</v>
      </c>
      <c r="F4" s="12">
        <f>Hibiscus!D4</f>
        <v>7.9374245364104521</v>
      </c>
      <c r="G4" s="12">
        <f>Newcastle!D4</f>
        <v>7.9374245364104752</v>
      </c>
      <c r="H4" s="3">
        <v>9.8667053013570705</v>
      </c>
      <c r="I4" s="3">
        <v>9.337424536410456</v>
      </c>
      <c r="J4" s="5">
        <v>1.4</v>
      </c>
    </row>
    <row r="5" spans="1:19" ht="15.75" thickBot="1">
      <c r="A5" s="17">
        <f>KZN!A12</f>
        <v>2005</v>
      </c>
      <c r="B5" s="12">
        <f>KZN!D5</f>
        <v>3.4424460466554851</v>
      </c>
      <c r="C5" s="12">
        <f>Ethekwini!D5</f>
        <v>6.1834378010231177</v>
      </c>
      <c r="D5" s="12">
        <f>Msunduzi!D5</f>
        <v>6.1834378010231283</v>
      </c>
      <c r="E5" s="12">
        <f>Mthlatuze!D5</f>
        <v>6.183437801023123</v>
      </c>
      <c r="F5" s="12">
        <f>Hibiscus!D5</f>
        <v>6.183437801023139</v>
      </c>
      <c r="G5" s="12">
        <f>Newcastle!D5</f>
        <v>6.1834378010231177</v>
      </c>
      <c r="H5" s="3">
        <v>9.6277191035115752</v>
      </c>
      <c r="I5" s="3">
        <v>9.5834378010231234</v>
      </c>
      <c r="J5" s="5">
        <v>3.4</v>
      </c>
    </row>
    <row r="6" spans="1:19" ht="15.75" thickBot="1">
      <c r="A6" s="17">
        <f>KZN!A13</f>
        <v>2006</v>
      </c>
      <c r="B6" s="12">
        <f>KZN!D6</f>
        <v>1.2042783718963284</v>
      </c>
      <c r="C6" s="12">
        <f>Ethekwini!D6</f>
        <v>5.8536711691409948</v>
      </c>
      <c r="D6" s="12">
        <f>Msunduzi!D6</f>
        <v>5.8536711691409753</v>
      </c>
      <c r="E6" s="12">
        <f>Mthlatuze!D6</f>
        <v>5.8536711691409806</v>
      </c>
      <c r="F6" s="12">
        <f>Hibiscus!D6</f>
        <v>5.8536711691409646</v>
      </c>
      <c r="G6" s="12">
        <f>Newcastle!D6</f>
        <v>5.8536711691409788</v>
      </c>
      <c r="H6" s="3">
        <v>11.458900877329027</v>
      </c>
      <c r="I6" s="3">
        <v>10.453671169140963</v>
      </c>
      <c r="J6" s="5">
        <v>4.5999999999999996</v>
      </c>
    </row>
    <row r="7" spans="1:19" ht="15.75" thickBot="1">
      <c r="A7" s="17">
        <f>KZN!A14</f>
        <v>2007</v>
      </c>
      <c r="B7" s="12">
        <f>KZN!D7</f>
        <v>3.9432558832907487</v>
      </c>
      <c r="C7" s="12">
        <f>Ethekwini!D7</f>
        <v>6.1082826615949664</v>
      </c>
      <c r="D7" s="12">
        <f>Msunduzi!D7</f>
        <v>6.1082826615949859</v>
      </c>
      <c r="E7" s="12">
        <f>Mthlatuze!D7</f>
        <v>6.1082826615949806</v>
      </c>
      <c r="F7" s="12">
        <f>Hibiscus!D7</f>
        <v>6.1082826615949894</v>
      </c>
      <c r="G7" s="12">
        <f>Newcastle!D7</f>
        <v>6.1082826615949788</v>
      </c>
      <c r="H7" s="3">
        <v>13.61506580879383</v>
      </c>
      <c r="I7" s="3">
        <v>13.208284062295233</v>
      </c>
      <c r="J7" s="5">
        <v>7.1</v>
      </c>
    </row>
    <row r="8" spans="1:19" ht="15.75" thickBot="1">
      <c r="A8" s="17">
        <f>KZN!A15</f>
        <v>2008</v>
      </c>
      <c r="B8" s="12">
        <f>KZN!D8</f>
        <v>3.0397102352671181</v>
      </c>
      <c r="C8" s="12">
        <f>Ethekwini!D8</f>
        <v>1.5677221280268601</v>
      </c>
      <c r="D8" s="12">
        <f>Msunduzi!D8</f>
        <v>-1.1567757742218649</v>
      </c>
      <c r="E8" s="12">
        <f>Mthlatuze!D8</f>
        <v>6.7010813989536082</v>
      </c>
      <c r="F8" s="12">
        <f>Hibiscus!D8</f>
        <v>-2.6390904562840216</v>
      </c>
      <c r="G8" s="12">
        <f>Newcastle!D8</f>
        <v>0.14819696439585606</v>
      </c>
      <c r="H8" s="3">
        <v>12.73310390588647</v>
      </c>
      <c r="I8" s="3">
        <v>11.965032711834958</v>
      </c>
      <c r="J8" s="5">
        <v>11.5</v>
      </c>
    </row>
    <row r="9" spans="1:19" ht="15.75" thickBot="1">
      <c r="A9" s="17">
        <f>KZN!A16</f>
        <v>2009</v>
      </c>
      <c r="B9" s="12">
        <f>KZN!D9</f>
        <v>1.2536222297793316</v>
      </c>
      <c r="C9" s="12">
        <f>Ethekwini!D9</f>
        <v>-0.76207586462124421</v>
      </c>
      <c r="D9" s="12">
        <f>Msunduzi!D9</f>
        <v>9.6154595478894915</v>
      </c>
      <c r="E9" s="12">
        <f>Mthlatuze!D9</f>
        <v>-10.534163259734814</v>
      </c>
      <c r="F9" s="12">
        <f>Hibiscus!D9</f>
        <v>9.0701996289726576</v>
      </c>
      <c r="G9" s="12">
        <f>Newcastle!D9</f>
        <v>2.3288232370910187</v>
      </c>
      <c r="H9" s="3">
        <v>6.1740805785032435</v>
      </c>
      <c r="I9" s="3">
        <v>9.0590165762063837</v>
      </c>
      <c r="J9" s="5">
        <v>7.1</v>
      </c>
    </row>
    <row r="10" spans="1:19" ht="15.75" thickBot="1">
      <c r="A10" s="17">
        <f>KZN!A17</f>
        <v>2010</v>
      </c>
      <c r="B10" s="12">
        <f>KZN!D10</f>
        <v>3.3307968997471349</v>
      </c>
      <c r="C10" s="12">
        <f>Ethekwini!D10</f>
        <v>9.4868412920019374</v>
      </c>
      <c r="D10" s="12">
        <f>Msunduzi!D10</f>
        <v>3.5379258358263108</v>
      </c>
      <c r="E10" s="12">
        <f>Mthlatuze!D10</f>
        <v>15.3774602854653</v>
      </c>
      <c r="F10" s="12">
        <f>Hibiscus!D10</f>
        <v>4.3787761735923576</v>
      </c>
      <c r="G10" s="12">
        <f>Newcastle!D10</f>
        <v>7.8058031328328612</v>
      </c>
      <c r="H10" s="3">
        <v>8.5903286129411374</v>
      </c>
      <c r="I10" s="3">
        <v>12.098223182848258</v>
      </c>
      <c r="J10" s="5">
        <v>4.3</v>
      </c>
    </row>
    <row r="11" spans="1:19" ht="15.75" thickBot="1">
      <c r="A11" s="17">
        <f>KZN!A18</f>
        <v>2011</v>
      </c>
      <c r="B11" s="12">
        <f>KZN!D11</f>
        <v>7.9374245364104556</v>
      </c>
      <c r="C11" s="12">
        <f>Ethekwini!D11</f>
        <v>5.6125396798883713</v>
      </c>
      <c r="D11" s="12">
        <f>Msunduzi!D11</f>
        <v>6.115727517843748</v>
      </c>
      <c r="E11" s="12">
        <f>Mthlatuze!D11</f>
        <v>5.5563894428894294</v>
      </c>
      <c r="F11" s="12">
        <f>Hibiscus!D11</f>
        <v>5.7450741217381083</v>
      </c>
      <c r="G11" s="12">
        <f>Newcastle!D11</f>
        <v>5.6418743147779278</v>
      </c>
      <c r="H11" s="3">
        <v>6.2314718580147836</v>
      </c>
      <c r="I11" s="3">
        <v>9.7169302268682056</v>
      </c>
      <c r="J11" s="5">
        <v>5</v>
      </c>
    </row>
    <row r="12" spans="1:19" ht="15.75" thickBot="1">
      <c r="A12" s="17">
        <f>KZN!A19</f>
        <v>2012</v>
      </c>
      <c r="B12" s="12">
        <f>KZN!D12</f>
        <v>6.183437801023123</v>
      </c>
      <c r="C12" s="12">
        <f>Ethekwini!D12</f>
        <v>3.174370124181138</v>
      </c>
      <c r="D12" s="12">
        <f>Msunduzi!D12</f>
        <v>4.771580880549692</v>
      </c>
      <c r="E12" s="12">
        <f>Mthlatuze!D12</f>
        <v>1.4320074735370492</v>
      </c>
      <c r="F12" s="12">
        <f>Hibiscus!D12</f>
        <v>4.7677848778566023</v>
      </c>
      <c r="G12" s="12">
        <f>Newcastle!D12</f>
        <v>3.6968510856675501</v>
      </c>
      <c r="H12" s="3"/>
      <c r="I12" s="3"/>
      <c r="J12" s="39"/>
    </row>
    <row r="13" spans="1:19" ht="15.75" thickBot="1">
      <c r="A13" s="18">
        <f>KZN!A20</f>
        <v>2013</v>
      </c>
      <c r="B13" s="13">
        <f>KZN!D13</f>
        <v>5.8536711691409629</v>
      </c>
      <c r="C13" s="13">
        <f>Ethekwini!D13</f>
        <v>3.6792181980300418</v>
      </c>
      <c r="D13" s="13">
        <f>Msunduzi!D13</f>
        <v>2.4450378836828266</v>
      </c>
      <c r="E13" s="13">
        <f>Mthlatuze!D13</f>
        <v>4.8960592693255736</v>
      </c>
      <c r="F13" s="13">
        <f>Hibiscus!D13</f>
        <v>2.568812984347864</v>
      </c>
      <c r="G13" s="13">
        <f>Newcastle!D13</f>
        <v>3.3220753561080167</v>
      </c>
      <c r="H13" s="3">
        <v>8.6034976215559222</v>
      </c>
      <c r="I13" s="3">
        <v>8.6809467325389793</v>
      </c>
      <c r="J13" s="6">
        <v>5</v>
      </c>
    </row>
    <row r="14" spans="1:19" ht="9" customHeight="1">
      <c r="A14" s="7"/>
      <c r="B14" s="8"/>
      <c r="C14" s="8"/>
      <c r="D14" s="8"/>
      <c r="E14" s="3"/>
      <c r="F14" s="3"/>
      <c r="G14" s="3"/>
      <c r="H14" s="3"/>
      <c r="I14" s="3"/>
      <c r="J14" s="9"/>
    </row>
    <row r="15" spans="1:19" ht="39" customHeight="1">
      <c r="A15" s="10"/>
      <c r="B15" s="22" t="str">
        <f>B2</f>
        <v>KZN</v>
      </c>
      <c r="C15" s="22" t="str">
        <f>C2</f>
        <v>Ethekwini</v>
      </c>
      <c r="D15" s="22" t="str">
        <f>D2</f>
        <v>Msunduzi</v>
      </c>
      <c r="E15" s="22" t="str">
        <f t="shared" ref="E15:G15" si="0">E2</f>
        <v>Mthlatuze</v>
      </c>
      <c r="F15" s="22" t="str">
        <f t="shared" si="0"/>
        <v>Hibiscus</v>
      </c>
      <c r="G15" s="22" t="str">
        <f t="shared" si="0"/>
        <v>Newcastle</v>
      </c>
      <c r="H15" s="3"/>
      <c r="I15" s="3"/>
      <c r="J15" s="3"/>
    </row>
    <row r="16" spans="1:19">
      <c r="A16" s="24" t="str">
        <f>KZN!A23</f>
        <v>Average</v>
      </c>
      <c r="B16" s="20">
        <f>KZN!D23</f>
        <v>3.9046484377503408</v>
      </c>
      <c r="C16" s="20">
        <f>Ethekwini!D16</f>
        <v>4.7429074982480595</v>
      </c>
      <c r="D16" s="20">
        <f>Msunduzi!D16</f>
        <v>4.9765748013447046</v>
      </c>
      <c r="E16" s="20">
        <f>Mthlatuze!D16</f>
        <v>4.8038365030597907</v>
      </c>
      <c r="F16" s="20">
        <f>Hibiscus!D16</f>
        <v>4.845902204858648</v>
      </c>
      <c r="G16" s="20">
        <f>Newcastle!D16</f>
        <v>4.7597264558267973</v>
      </c>
      <c r="H16" s="3"/>
      <c r="I16" s="3"/>
      <c r="J16" s="3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KZN</vt:lpstr>
      <vt:lpstr>Ethekwini</vt:lpstr>
      <vt:lpstr>Msunduzi</vt:lpstr>
      <vt:lpstr>Mthlatuze</vt:lpstr>
      <vt:lpstr>Hibiscus</vt:lpstr>
      <vt:lpstr>Newcastle</vt:lpstr>
      <vt:lpstr>GDP</vt:lpstr>
      <vt:lpstr>GOS</vt:lpstr>
      <vt:lpstr>COMP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2013-04-12T08:45:34Z</cp:lastPrinted>
  <dcterms:created xsi:type="dcterms:W3CDTF">2013-03-19T22:24:55Z</dcterms:created>
  <dcterms:modified xsi:type="dcterms:W3CDTF">2014-03-02T22:02:32Z</dcterms:modified>
</cp:coreProperties>
</file>