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5135" windowHeight="7620" tabRatio="716"/>
  </bookViews>
  <sheets>
    <sheet name="Tourism and Migration" sheetId="1" r:id="rId1"/>
    <sheet name="Travellers" sheetId="2" r:id="rId2"/>
    <sheet name="Tourists" sheetId="3" r:id="rId3"/>
  </sheets>
  <calcPr calcId="125725"/>
</workbook>
</file>

<file path=xl/calcChain.xml><?xml version="1.0" encoding="utf-8"?>
<calcChain xmlns="http://schemas.openxmlformats.org/spreadsheetml/2006/main">
  <c r="B324" i="2"/>
  <c r="B5" i="1"/>
  <c r="F5"/>
  <c r="P5"/>
  <c r="B6"/>
  <c r="D6"/>
  <c r="F6"/>
  <c r="H6"/>
  <c r="P6"/>
  <c r="Q6"/>
  <c r="B7"/>
  <c r="C7"/>
  <c r="D7"/>
  <c r="E7"/>
  <c r="F7"/>
  <c r="G7"/>
  <c r="H7"/>
  <c r="I7"/>
  <c r="P7"/>
  <c r="Q7"/>
  <c r="B8"/>
  <c r="C8"/>
  <c r="D8"/>
  <c r="E8"/>
  <c r="F8"/>
  <c r="G8"/>
  <c r="H8"/>
  <c r="I8"/>
  <c r="P8"/>
  <c r="Q8"/>
  <c r="B9"/>
  <c r="C9"/>
  <c r="D9"/>
  <c r="E9"/>
  <c r="F9"/>
  <c r="G9"/>
  <c r="H9"/>
  <c r="I9"/>
  <c r="P9"/>
  <c r="Q9"/>
  <c r="B10"/>
  <c r="C10"/>
  <c r="D10"/>
  <c r="E10"/>
  <c r="F10"/>
  <c r="G10"/>
  <c r="H10"/>
  <c r="I10"/>
  <c r="P10"/>
  <c r="Q10"/>
  <c r="B11"/>
  <c r="C11"/>
  <c r="D11"/>
  <c r="E11"/>
  <c r="F11"/>
  <c r="G11"/>
  <c r="H11"/>
  <c r="I11"/>
  <c r="P11"/>
  <c r="Q11"/>
  <c r="B12"/>
  <c r="C12"/>
  <c r="D12"/>
  <c r="E12"/>
  <c r="F12"/>
  <c r="G12"/>
  <c r="H12"/>
  <c r="I12"/>
  <c r="P12"/>
  <c r="Q12"/>
  <c r="B13"/>
  <c r="C13"/>
  <c r="D13"/>
  <c r="E13"/>
  <c r="F13"/>
  <c r="G13"/>
  <c r="H13"/>
  <c r="I13"/>
  <c r="P13"/>
  <c r="Q13"/>
  <c r="B14"/>
  <c r="C14"/>
  <c r="D14"/>
  <c r="E14"/>
  <c r="F14"/>
  <c r="G14"/>
  <c r="H14"/>
  <c r="I14"/>
  <c r="P14"/>
  <c r="Q14"/>
  <c r="B15"/>
  <c r="C15"/>
  <c r="D15"/>
  <c r="E15"/>
  <c r="F15"/>
  <c r="G15"/>
  <c r="H15"/>
  <c r="I15"/>
  <c r="P15"/>
  <c r="Q15"/>
  <c r="B16"/>
  <c r="C16"/>
  <c r="D16"/>
  <c r="E16"/>
  <c r="F16"/>
  <c r="G16"/>
  <c r="H16"/>
  <c r="I16"/>
  <c r="P16"/>
  <c r="Q16"/>
  <c r="B17"/>
  <c r="C17"/>
  <c r="D17"/>
  <c r="E17"/>
  <c r="F17"/>
  <c r="G17"/>
  <c r="H17"/>
  <c r="I17"/>
  <c r="P17"/>
  <c r="Q17"/>
  <c r="B18"/>
  <c r="C18"/>
  <c r="D18"/>
  <c r="E18"/>
  <c r="F18"/>
  <c r="G18"/>
  <c r="H18"/>
  <c r="I18"/>
  <c r="P18"/>
  <c r="Q18"/>
  <c r="B19"/>
  <c r="C19"/>
  <c r="D19"/>
  <c r="E19"/>
  <c r="F19"/>
  <c r="G19"/>
  <c r="H19"/>
  <c r="I19"/>
  <c r="P19"/>
  <c r="Q19"/>
  <c r="B20"/>
  <c r="C20"/>
  <c r="D20"/>
  <c r="E20"/>
  <c r="F20"/>
  <c r="G20"/>
  <c r="H20"/>
  <c r="I20"/>
  <c r="P20"/>
  <c r="Q20"/>
  <c r="B21"/>
  <c r="C21"/>
  <c r="D21"/>
  <c r="E21"/>
  <c r="F21"/>
  <c r="G21"/>
  <c r="H21"/>
  <c r="I21"/>
  <c r="P21"/>
  <c r="Q21"/>
  <c r="B22"/>
  <c r="C22"/>
  <c r="D22"/>
  <c r="E22"/>
  <c r="F22"/>
  <c r="G22"/>
  <c r="H22"/>
  <c r="I22"/>
  <c r="P22"/>
  <c r="Q22"/>
  <c r="B23"/>
  <c r="C23"/>
  <c r="D23"/>
  <c r="E23"/>
  <c r="F23"/>
  <c r="G23"/>
  <c r="H23"/>
  <c r="I23"/>
  <c r="P23"/>
  <c r="Q23"/>
  <c r="B24"/>
  <c r="C24"/>
  <c r="D24"/>
  <c r="E24"/>
  <c r="F24"/>
  <c r="G24"/>
  <c r="H24"/>
  <c r="I24"/>
  <c r="P24"/>
  <c r="Q24"/>
  <c r="B25"/>
  <c r="C25"/>
  <c r="D25"/>
  <c r="E25"/>
  <c r="F25"/>
  <c r="G25"/>
  <c r="H25"/>
  <c r="I25"/>
  <c r="P25"/>
  <c r="Q25"/>
  <c r="B26"/>
  <c r="C26"/>
  <c r="D26"/>
  <c r="E26"/>
  <c r="F26"/>
  <c r="G26"/>
  <c r="H26"/>
  <c r="I26"/>
  <c r="P26"/>
  <c r="Q26"/>
  <c r="B27"/>
  <c r="C27"/>
  <c r="D27"/>
  <c r="E27"/>
  <c r="F27"/>
  <c r="G27"/>
  <c r="H27"/>
  <c r="I27"/>
  <c r="P27"/>
  <c r="Q27"/>
  <c r="B28"/>
  <c r="C28"/>
  <c r="D28"/>
  <c r="E28"/>
  <c r="F28"/>
  <c r="G28"/>
  <c r="H28"/>
  <c r="I28"/>
  <c r="P28"/>
  <c r="Q28"/>
  <c r="B29"/>
  <c r="C29"/>
  <c r="D29"/>
  <c r="E29"/>
  <c r="F29"/>
  <c r="G29"/>
  <c r="H29"/>
  <c r="I29"/>
  <c r="P29"/>
  <c r="Q29"/>
  <c r="B30"/>
  <c r="C30"/>
  <c r="D30"/>
  <c r="E30"/>
  <c r="F30"/>
  <c r="G30"/>
  <c r="H30"/>
  <c r="I30"/>
  <c r="P30"/>
  <c r="Q30"/>
  <c r="B31"/>
  <c r="C31"/>
  <c r="D31"/>
  <c r="E31"/>
  <c r="F31"/>
  <c r="G31"/>
  <c r="H31"/>
  <c r="I31"/>
  <c r="P31"/>
  <c r="Q31"/>
  <c r="B32"/>
  <c r="C32"/>
  <c r="D32"/>
  <c r="E32"/>
  <c r="F32"/>
  <c r="G32"/>
  <c r="H32"/>
  <c r="I32"/>
  <c r="P32"/>
  <c r="Q32"/>
  <c r="B33"/>
  <c r="C33"/>
  <c r="D33"/>
  <c r="E33"/>
  <c r="F33"/>
  <c r="G33"/>
  <c r="H33"/>
  <c r="I33"/>
  <c r="P33"/>
  <c r="Q33"/>
  <c r="B34"/>
  <c r="C34"/>
  <c r="D34"/>
  <c r="E34"/>
  <c r="F34"/>
  <c r="G34"/>
  <c r="H34"/>
  <c r="I34"/>
  <c r="P34"/>
  <c r="Q34"/>
  <c r="B35"/>
  <c r="C35"/>
  <c r="D35"/>
  <c r="E35"/>
  <c r="F35"/>
  <c r="G35"/>
  <c r="H35"/>
  <c r="I35"/>
  <c r="P35"/>
  <c r="Q35"/>
  <c r="B36"/>
  <c r="C36"/>
  <c r="D36"/>
  <c r="E36"/>
  <c r="F36"/>
  <c r="G36"/>
  <c r="H36"/>
  <c r="I36"/>
  <c r="P36"/>
  <c r="Q36"/>
  <c r="B37"/>
  <c r="C37"/>
  <c r="D37"/>
  <c r="E37"/>
  <c r="F37"/>
  <c r="G37"/>
  <c r="H37"/>
  <c r="I37"/>
  <c r="P37"/>
  <c r="Q37"/>
  <c r="B38"/>
  <c r="C38"/>
  <c r="D38"/>
  <c r="E38"/>
  <c r="F38"/>
  <c r="G38"/>
  <c r="H38"/>
  <c r="I38"/>
  <c r="P38"/>
  <c r="Q38"/>
  <c r="B39"/>
  <c r="C39"/>
  <c r="D39"/>
  <c r="E39"/>
  <c r="F39"/>
  <c r="G39"/>
  <c r="H39"/>
  <c r="I39"/>
  <c r="P39"/>
  <c r="Q39"/>
  <c r="B40"/>
  <c r="C40"/>
  <c r="D40"/>
  <c r="E40"/>
  <c r="F40"/>
  <c r="G40"/>
  <c r="H40"/>
  <c r="I40"/>
  <c r="P40"/>
  <c r="Q40"/>
  <c r="B41"/>
  <c r="C41"/>
  <c r="D41"/>
  <c r="E41"/>
  <c r="F41"/>
  <c r="G41"/>
  <c r="H41"/>
  <c r="I41"/>
  <c r="P41"/>
  <c r="Q41"/>
  <c r="B42"/>
  <c r="C42"/>
  <c r="D42"/>
  <c r="E42"/>
  <c r="F42"/>
  <c r="G42"/>
  <c r="H42"/>
  <c r="I42"/>
  <c r="P42"/>
  <c r="Q42"/>
  <c r="B43"/>
  <c r="C43"/>
  <c r="D43"/>
  <c r="E43"/>
  <c r="F43"/>
  <c r="G43"/>
  <c r="H43"/>
  <c r="I43"/>
  <c r="P43"/>
  <c r="Q43"/>
  <c r="B44"/>
  <c r="C44"/>
  <c r="D44"/>
  <c r="E44"/>
  <c r="F44"/>
  <c r="G44"/>
  <c r="H44"/>
  <c r="I44"/>
  <c r="P44"/>
  <c r="Q44"/>
  <c r="B45"/>
  <c r="C45"/>
  <c r="D45"/>
  <c r="E45"/>
  <c r="F45"/>
  <c r="G45"/>
  <c r="H45"/>
  <c r="I45"/>
  <c r="P45"/>
  <c r="Q45"/>
  <c r="B46"/>
  <c r="C46"/>
  <c r="D46"/>
  <c r="E46"/>
  <c r="F46"/>
  <c r="G46"/>
  <c r="H46"/>
  <c r="I46"/>
  <c r="P46"/>
  <c r="Q46"/>
  <c r="B47"/>
  <c r="C47"/>
  <c r="D47"/>
  <c r="E47"/>
  <c r="F47"/>
  <c r="G47"/>
  <c r="H47"/>
  <c r="I47"/>
  <c r="P47"/>
  <c r="Q47"/>
  <c r="B48"/>
  <c r="C48"/>
  <c r="D48"/>
  <c r="E48"/>
  <c r="F48"/>
  <c r="G48"/>
  <c r="H48"/>
  <c r="I48"/>
  <c r="P48"/>
  <c r="Q48"/>
  <c r="B49"/>
  <c r="C49"/>
  <c r="D49"/>
  <c r="E49"/>
  <c r="F49"/>
  <c r="G49"/>
  <c r="H49"/>
  <c r="I49"/>
  <c r="P49"/>
  <c r="Q49"/>
  <c r="B50"/>
  <c r="C50"/>
  <c r="D50"/>
  <c r="E50"/>
  <c r="F50"/>
  <c r="G50"/>
  <c r="H50"/>
  <c r="I50"/>
  <c r="P50"/>
  <c r="Q50"/>
  <c r="B51"/>
  <c r="C51"/>
  <c r="D51"/>
  <c r="E51"/>
  <c r="F51"/>
  <c r="G51"/>
  <c r="H51"/>
  <c r="I51"/>
  <c r="P51"/>
  <c r="Q51"/>
  <c r="B52"/>
  <c r="C52"/>
  <c r="D52"/>
  <c r="E52"/>
  <c r="F52"/>
  <c r="G52"/>
  <c r="H52"/>
  <c r="I52"/>
  <c r="P52"/>
  <c r="Q52"/>
  <c r="B53"/>
  <c r="C53"/>
  <c r="D53"/>
  <c r="E53"/>
  <c r="F53"/>
  <c r="G53"/>
  <c r="H53"/>
  <c r="I53"/>
  <c r="P53"/>
  <c r="Q53"/>
  <c r="B54"/>
  <c r="C54"/>
  <c r="D54"/>
  <c r="E54"/>
  <c r="F54"/>
  <c r="G54"/>
  <c r="H54"/>
  <c r="I54"/>
  <c r="P54"/>
  <c r="Q54"/>
  <c r="B55"/>
  <c r="C55"/>
  <c r="D55"/>
  <c r="E55"/>
  <c r="F55"/>
  <c r="G55"/>
  <c r="H55"/>
  <c r="I55"/>
  <c r="P55"/>
  <c r="Q55"/>
  <c r="B56"/>
  <c r="C56"/>
  <c r="D56"/>
  <c r="E56"/>
  <c r="F56"/>
  <c r="G56"/>
  <c r="H56"/>
  <c r="I56"/>
  <c r="P56"/>
  <c r="Q56"/>
  <c r="B57"/>
  <c r="C57"/>
  <c r="D57"/>
  <c r="E57"/>
  <c r="F57"/>
  <c r="G57"/>
  <c r="H57"/>
  <c r="I57"/>
  <c r="P57"/>
  <c r="Q57"/>
  <c r="B58"/>
  <c r="C58"/>
  <c r="D58"/>
  <c r="E58"/>
  <c r="F58"/>
  <c r="G58"/>
  <c r="H58"/>
  <c r="I58"/>
  <c r="P58"/>
  <c r="Q58"/>
  <c r="B59"/>
  <c r="C59"/>
  <c r="D59"/>
  <c r="E59"/>
  <c r="F59"/>
  <c r="G59"/>
  <c r="H59"/>
  <c r="I59"/>
  <c r="P59"/>
  <c r="Q59"/>
  <c r="B60"/>
  <c r="C60"/>
  <c r="D60"/>
  <c r="E60"/>
  <c r="F60"/>
  <c r="G60"/>
  <c r="H60"/>
  <c r="I60"/>
  <c r="P60"/>
  <c r="Q60"/>
  <c r="B61"/>
  <c r="C61"/>
  <c r="D61"/>
  <c r="E61"/>
  <c r="F61"/>
  <c r="G61"/>
  <c r="H61"/>
  <c r="I61"/>
  <c r="P61"/>
  <c r="Q61"/>
  <c r="B62"/>
  <c r="C62"/>
  <c r="D62"/>
  <c r="E62"/>
  <c r="F62"/>
  <c r="G62"/>
  <c r="H62"/>
  <c r="I62"/>
  <c r="P62"/>
  <c r="Q62"/>
  <c r="B63"/>
  <c r="C63"/>
  <c r="D63"/>
  <c r="E63"/>
  <c r="F63"/>
  <c r="G63"/>
  <c r="H63"/>
  <c r="I63"/>
  <c r="P63"/>
  <c r="Q63"/>
  <c r="B64"/>
  <c r="C64"/>
  <c r="D64"/>
  <c r="E64"/>
  <c r="F64"/>
  <c r="G64"/>
  <c r="H64"/>
  <c r="I64"/>
  <c r="P64"/>
  <c r="Q64"/>
  <c r="B65"/>
  <c r="C65"/>
  <c r="D65"/>
  <c r="E65"/>
  <c r="F65"/>
  <c r="G65"/>
  <c r="H65"/>
  <c r="I65"/>
  <c r="P65"/>
  <c r="Q65"/>
  <c r="B66"/>
  <c r="C66"/>
  <c r="D66"/>
  <c r="E66"/>
  <c r="F66"/>
  <c r="G66"/>
  <c r="H66"/>
  <c r="I66"/>
  <c r="P66"/>
  <c r="Q66"/>
  <c r="B67"/>
  <c r="C67"/>
  <c r="D67"/>
  <c r="E67"/>
  <c r="F67"/>
  <c r="G67"/>
  <c r="H67"/>
  <c r="I67"/>
  <c r="P67"/>
  <c r="Q67"/>
  <c r="B68"/>
  <c r="C68"/>
  <c r="D68"/>
  <c r="E68"/>
  <c r="F68"/>
  <c r="G68"/>
  <c r="H68"/>
  <c r="I68"/>
  <c r="P68"/>
  <c r="Q68"/>
  <c r="B69"/>
  <c r="C69"/>
  <c r="D69"/>
  <c r="E69"/>
  <c r="F69"/>
  <c r="G69"/>
  <c r="H69"/>
  <c r="I69"/>
  <c r="P69"/>
  <c r="Q69"/>
  <c r="B70"/>
  <c r="C70"/>
  <c r="D70"/>
  <c r="E70"/>
  <c r="F70"/>
  <c r="G70"/>
  <c r="H70"/>
  <c r="I70"/>
  <c r="P70"/>
  <c r="Q70"/>
  <c r="B71"/>
  <c r="C71"/>
  <c r="D71"/>
  <c r="E71"/>
  <c r="F71"/>
  <c r="G71"/>
  <c r="H71"/>
  <c r="I71"/>
  <c r="P71"/>
  <c r="Q71"/>
  <c r="B72"/>
  <c r="C72"/>
  <c r="D72"/>
  <c r="E72"/>
  <c r="F72"/>
  <c r="G72"/>
  <c r="H72"/>
  <c r="I72"/>
  <c r="P72"/>
  <c r="Q72"/>
  <c r="B73"/>
  <c r="C73"/>
  <c r="D73"/>
  <c r="E73"/>
  <c r="F73"/>
  <c r="G73"/>
  <c r="H73"/>
  <c r="I73"/>
  <c r="P73"/>
  <c r="Q73"/>
  <c r="B74"/>
  <c r="C74"/>
  <c r="D74"/>
  <c r="E74"/>
  <c r="F74"/>
  <c r="G74"/>
  <c r="H74"/>
  <c r="I74"/>
  <c r="P74"/>
  <c r="Q74"/>
  <c r="B75"/>
  <c r="C75"/>
  <c r="D75"/>
  <c r="E75"/>
  <c r="F75"/>
  <c r="G75"/>
  <c r="H75"/>
  <c r="I75"/>
  <c r="P75"/>
  <c r="Q75"/>
  <c r="B76"/>
  <c r="C76"/>
  <c r="D76"/>
  <c r="E76"/>
  <c r="F76"/>
  <c r="G76"/>
  <c r="H76"/>
  <c r="I76"/>
  <c r="P76"/>
  <c r="Q76"/>
  <c r="B77"/>
  <c r="C77"/>
  <c r="D77"/>
  <c r="E77"/>
  <c r="F77"/>
  <c r="G77"/>
  <c r="H77"/>
  <c r="I77"/>
  <c r="P77"/>
  <c r="Q77"/>
  <c r="B78"/>
  <c r="C78"/>
  <c r="D78"/>
  <c r="E78"/>
  <c r="F78"/>
  <c r="G78"/>
  <c r="H78"/>
  <c r="I78"/>
  <c r="P78"/>
  <c r="Q78"/>
  <c r="B79"/>
  <c r="C79"/>
  <c r="D79"/>
  <c r="E79"/>
  <c r="F79"/>
  <c r="G79"/>
  <c r="H79"/>
  <c r="I79"/>
  <c r="P79"/>
  <c r="Q79"/>
  <c r="B80"/>
  <c r="C80"/>
  <c r="D80"/>
  <c r="E80"/>
  <c r="F80"/>
  <c r="G80"/>
  <c r="H80"/>
  <c r="I80"/>
  <c r="P80"/>
  <c r="Q80"/>
  <c r="B81"/>
  <c r="C81"/>
  <c r="D81"/>
  <c r="E81"/>
  <c r="F81"/>
  <c r="G81"/>
  <c r="H81"/>
  <c r="I81"/>
  <c r="P81"/>
  <c r="Q81"/>
  <c r="B82"/>
  <c r="C82"/>
  <c r="D82"/>
  <c r="E82"/>
  <c r="F82"/>
  <c r="G82"/>
  <c r="H82"/>
  <c r="I82"/>
  <c r="P82"/>
  <c r="Q82"/>
  <c r="B83"/>
  <c r="C83"/>
  <c r="D83"/>
  <c r="E83"/>
  <c r="F83"/>
  <c r="G83"/>
  <c r="H83"/>
  <c r="I83"/>
  <c r="P83"/>
  <c r="Q83"/>
  <c r="B84"/>
  <c r="C84"/>
  <c r="D84"/>
  <c r="E84"/>
  <c r="F84"/>
  <c r="G84"/>
  <c r="H84"/>
  <c r="I84"/>
  <c r="P84"/>
  <c r="Q84"/>
  <c r="B85"/>
  <c r="C85"/>
  <c r="D85"/>
  <c r="E85"/>
  <c r="F85"/>
  <c r="G85"/>
  <c r="H85"/>
  <c r="I85"/>
  <c r="P85"/>
  <c r="Q85"/>
  <c r="B86"/>
  <c r="C86"/>
  <c r="D86"/>
  <c r="E86"/>
  <c r="F86"/>
  <c r="G86"/>
  <c r="H86"/>
  <c r="I86"/>
  <c r="P86"/>
  <c r="Q86"/>
  <c r="B87"/>
  <c r="C87"/>
  <c r="D87"/>
  <c r="E87"/>
  <c r="F87"/>
  <c r="G87"/>
  <c r="H87"/>
  <c r="I87"/>
  <c r="P87"/>
  <c r="Q87"/>
  <c r="B88"/>
  <c r="C88"/>
  <c r="D88"/>
  <c r="E88"/>
  <c r="F88"/>
  <c r="G88"/>
  <c r="H88"/>
  <c r="I88"/>
  <c r="P88"/>
  <c r="Q88"/>
  <c r="B89"/>
  <c r="C89"/>
  <c r="D89"/>
  <c r="E89"/>
  <c r="F89"/>
  <c r="G89"/>
  <c r="H89"/>
  <c r="I89"/>
  <c r="B90"/>
  <c r="C90"/>
  <c r="D90"/>
  <c r="E90"/>
  <c r="F90"/>
  <c r="G90"/>
  <c r="H90"/>
  <c r="I90"/>
  <c r="B91"/>
  <c r="C91"/>
  <c r="D91"/>
  <c r="E91"/>
  <c r="F91"/>
  <c r="G91"/>
  <c r="H91"/>
  <c r="I91"/>
  <c r="B92"/>
  <c r="C92"/>
  <c r="D92"/>
  <c r="E92"/>
  <c r="F92"/>
  <c r="G92"/>
  <c r="H92"/>
  <c r="I92"/>
  <c r="B93"/>
  <c r="C93"/>
  <c r="D93"/>
  <c r="E93"/>
  <c r="F93"/>
  <c r="G93"/>
  <c r="H93"/>
  <c r="I93"/>
  <c r="B94"/>
  <c r="C94"/>
  <c r="D94"/>
  <c r="E94"/>
  <c r="F94"/>
  <c r="G94"/>
  <c r="H94"/>
  <c r="I94"/>
  <c r="B95"/>
  <c r="C95"/>
  <c r="D95"/>
  <c r="E95"/>
  <c r="F95"/>
  <c r="G95"/>
  <c r="H95"/>
  <c r="I95"/>
  <c r="B96"/>
  <c r="C96"/>
  <c r="D96"/>
  <c r="E96"/>
  <c r="F96"/>
  <c r="G96"/>
  <c r="H96"/>
  <c r="I96"/>
  <c r="B97"/>
  <c r="C97"/>
  <c r="D97"/>
  <c r="E97"/>
  <c r="F97"/>
  <c r="G97"/>
  <c r="H97"/>
  <c r="I97"/>
  <c r="B98"/>
  <c r="C98"/>
  <c r="D98"/>
  <c r="E98"/>
  <c r="F98"/>
  <c r="G98"/>
  <c r="H98"/>
  <c r="I98"/>
  <c r="B99"/>
  <c r="C99"/>
  <c r="D99"/>
  <c r="E99"/>
  <c r="F99"/>
  <c r="G99"/>
  <c r="H99"/>
  <c r="I99"/>
  <c r="B100"/>
  <c r="C100"/>
  <c r="D100"/>
  <c r="E100"/>
  <c r="F100"/>
  <c r="G100"/>
  <c r="H100"/>
  <c r="I100"/>
  <c r="B101"/>
  <c r="C101"/>
  <c r="D101"/>
  <c r="E101"/>
  <c r="F101"/>
  <c r="G101"/>
  <c r="H101"/>
  <c r="I101"/>
  <c r="B102"/>
  <c r="C102"/>
  <c r="D102"/>
  <c r="E102"/>
  <c r="F102"/>
  <c r="G102"/>
  <c r="H102"/>
  <c r="I102"/>
  <c r="B103"/>
  <c r="C103"/>
  <c r="D103"/>
  <c r="E103"/>
  <c r="F103"/>
  <c r="G103"/>
  <c r="H103"/>
  <c r="I103"/>
  <c r="AA201" i="3" l="1"/>
  <c r="Z201"/>
  <c r="Y201"/>
  <c r="X201"/>
  <c r="M238" s="1"/>
  <c r="M241" s="1"/>
  <c r="W201"/>
  <c r="V201"/>
  <c r="U201"/>
  <c r="T201"/>
  <c r="K238" s="1"/>
  <c r="K241" s="1"/>
  <c r="S201"/>
  <c r="R201"/>
  <c r="Q201"/>
  <c r="P201"/>
  <c r="I238" s="1"/>
  <c r="O201"/>
  <c r="N201"/>
  <c r="M201"/>
  <c r="L201"/>
  <c r="G238" s="1"/>
  <c r="K201"/>
  <c r="J201"/>
  <c r="I201"/>
  <c r="H201"/>
  <c r="E238" s="1"/>
  <c r="G201"/>
  <c r="F201"/>
  <c r="E201"/>
  <c r="D201"/>
  <c r="C238" s="1"/>
  <c r="C201"/>
  <c r="B201"/>
  <c r="AA200"/>
  <c r="Z200"/>
  <c r="N237" s="1"/>
  <c r="Y200"/>
  <c r="X200"/>
  <c r="W200"/>
  <c r="V200"/>
  <c r="L237" s="1"/>
  <c r="U200"/>
  <c r="T200"/>
  <c r="S200"/>
  <c r="R200"/>
  <c r="J237" s="1"/>
  <c r="Q200"/>
  <c r="P200"/>
  <c r="O200"/>
  <c r="N200"/>
  <c r="H237" s="1"/>
  <c r="M200"/>
  <c r="L200"/>
  <c r="K200"/>
  <c r="J200"/>
  <c r="F237" s="1"/>
  <c r="I200"/>
  <c r="H200"/>
  <c r="G200"/>
  <c r="F200"/>
  <c r="D237" s="1"/>
  <c r="E200"/>
  <c r="D200"/>
  <c r="C200"/>
  <c r="B200"/>
  <c r="B237" s="1"/>
  <c r="AA199"/>
  <c r="Z199"/>
  <c r="Y199"/>
  <c r="X199"/>
  <c r="W199"/>
  <c r="V199"/>
  <c r="U199"/>
  <c r="T199"/>
  <c r="S199"/>
  <c r="R199"/>
  <c r="Q199"/>
  <c r="P199"/>
  <c r="O199"/>
  <c r="N199"/>
  <c r="M199"/>
  <c r="L199"/>
  <c r="G236" s="1"/>
  <c r="K199"/>
  <c r="J199"/>
  <c r="I199"/>
  <c r="H199"/>
  <c r="E236" s="1"/>
  <c r="G199"/>
  <c r="F199"/>
  <c r="E199"/>
  <c r="D199"/>
  <c r="C236" s="1"/>
  <c r="C199"/>
  <c r="B199"/>
  <c r="AA198"/>
  <c r="Z198"/>
  <c r="N235" s="1"/>
  <c r="Y198"/>
  <c r="X198"/>
  <c r="W198"/>
  <c r="V198"/>
  <c r="L235" s="1"/>
  <c r="U198"/>
  <c r="T198"/>
  <c r="S198"/>
  <c r="R198"/>
  <c r="J235" s="1"/>
  <c r="Q198"/>
  <c r="P198"/>
  <c r="O198"/>
  <c r="N198"/>
  <c r="H235" s="1"/>
  <c r="M198"/>
  <c r="L198"/>
  <c r="K198"/>
  <c r="J198"/>
  <c r="F235" s="1"/>
  <c r="I198"/>
  <c r="H198"/>
  <c r="G198"/>
  <c r="F198"/>
  <c r="D235" s="1"/>
  <c r="E198"/>
  <c r="D198"/>
  <c r="C198"/>
  <c r="B198"/>
  <c r="B235" s="1"/>
  <c r="AA197"/>
  <c r="Z197"/>
  <c r="Y197"/>
  <c r="X197"/>
  <c r="W197"/>
  <c r="V197"/>
  <c r="U197"/>
  <c r="T197"/>
  <c r="K234" s="1"/>
  <c r="S197"/>
  <c r="R197"/>
  <c r="Q197"/>
  <c r="P197"/>
  <c r="I234" s="1"/>
  <c r="O197"/>
  <c r="N197"/>
  <c r="M197"/>
  <c r="L197"/>
  <c r="G234" s="1"/>
  <c r="K197"/>
  <c r="J197"/>
  <c r="I197"/>
  <c r="H197"/>
  <c r="E234" s="1"/>
  <c r="G197"/>
  <c r="F197"/>
  <c r="E197"/>
  <c r="D197"/>
  <c r="C234" s="1"/>
  <c r="C197"/>
  <c r="B197"/>
  <c r="AA196"/>
  <c r="Z196"/>
  <c r="N233" s="1"/>
  <c r="Y196"/>
  <c r="X196"/>
  <c r="W196"/>
  <c r="V196"/>
  <c r="L233" s="1"/>
  <c r="U196"/>
  <c r="T196"/>
  <c r="S196"/>
  <c r="R196"/>
  <c r="J233" s="1"/>
  <c r="Q196"/>
  <c r="P196"/>
  <c r="O196"/>
  <c r="N196"/>
  <c r="H233" s="1"/>
  <c r="M196"/>
  <c r="L196"/>
  <c r="K196"/>
  <c r="J196"/>
  <c r="F233" s="1"/>
  <c r="I196"/>
  <c r="H196"/>
  <c r="G196"/>
  <c r="F196"/>
  <c r="D233" s="1"/>
  <c r="E196"/>
  <c r="D196"/>
  <c r="C196"/>
  <c r="B196"/>
  <c r="B233" s="1"/>
  <c r="AA195"/>
  <c r="Z195"/>
  <c r="Y195"/>
  <c r="X195"/>
  <c r="W195"/>
  <c r="V195"/>
  <c r="U195"/>
  <c r="T195"/>
  <c r="K232" s="1"/>
  <c r="S195"/>
  <c r="R195"/>
  <c r="Q195"/>
  <c r="P195"/>
  <c r="I232" s="1"/>
  <c r="O195"/>
  <c r="N195"/>
  <c r="M195"/>
  <c r="L195"/>
  <c r="G232" s="1"/>
  <c r="K195"/>
  <c r="J195"/>
  <c r="I195"/>
  <c r="H195"/>
  <c r="E232" s="1"/>
  <c r="G195"/>
  <c r="F195"/>
  <c r="E195"/>
  <c r="D195"/>
  <c r="C232" s="1"/>
  <c r="C195"/>
  <c r="B195"/>
  <c r="AA194"/>
  <c r="Z194"/>
  <c r="N231" s="1"/>
  <c r="Y194"/>
  <c r="Y202" s="1"/>
  <c r="X194"/>
  <c r="X202" s="1"/>
  <c r="W194"/>
  <c r="W202" s="1"/>
  <c r="V194"/>
  <c r="V202" s="1"/>
  <c r="U194"/>
  <c r="U202" s="1"/>
  <c r="T194"/>
  <c r="T202" s="1"/>
  <c r="S194"/>
  <c r="S202" s="1"/>
  <c r="R194"/>
  <c r="R202" s="1"/>
  <c r="Q194"/>
  <c r="Q202" s="1"/>
  <c r="P194"/>
  <c r="P202" s="1"/>
  <c r="O194"/>
  <c r="O202" s="1"/>
  <c r="N194"/>
  <c r="H231" s="1"/>
  <c r="M194"/>
  <c r="M202" s="1"/>
  <c r="L194"/>
  <c r="K194"/>
  <c r="K202" s="1"/>
  <c r="J194"/>
  <c r="F231" s="1"/>
  <c r="I194"/>
  <c r="I202" s="1"/>
  <c r="H194"/>
  <c r="G194"/>
  <c r="G202" s="1"/>
  <c r="F194"/>
  <c r="D231" s="1"/>
  <c r="E194"/>
  <c r="E202" s="1"/>
  <c r="D194"/>
  <c r="C194"/>
  <c r="C202" s="1"/>
  <c r="B194"/>
  <c r="B231" s="1"/>
  <c r="Y163"/>
  <c r="U163"/>
  <c r="Q163"/>
  <c r="M163"/>
  <c r="I163"/>
  <c r="E163"/>
  <c r="AA162"/>
  <c r="W162"/>
  <c r="S162"/>
  <c r="O162"/>
  <c r="K162"/>
  <c r="G162"/>
  <c r="C162"/>
  <c r="Y161"/>
  <c r="U161"/>
  <c r="Q161"/>
  <c r="M161"/>
  <c r="I161"/>
  <c r="E161"/>
  <c r="AA160"/>
  <c r="W160"/>
  <c r="S160"/>
  <c r="O160"/>
  <c r="K160"/>
  <c r="G160"/>
  <c r="C160"/>
  <c r="Y159"/>
  <c r="U159"/>
  <c r="O151"/>
  <c r="AA150"/>
  <c r="AA163" s="1"/>
  <c r="Z150"/>
  <c r="Z163" s="1"/>
  <c r="Y150"/>
  <c r="X150"/>
  <c r="W150"/>
  <c r="W163" s="1"/>
  <c r="V150"/>
  <c r="V163" s="1"/>
  <c r="U150"/>
  <c r="T150"/>
  <c r="S150"/>
  <c r="S163" s="1"/>
  <c r="R150"/>
  <c r="R163" s="1"/>
  <c r="Q150"/>
  <c r="P150"/>
  <c r="O150"/>
  <c r="O163" s="1"/>
  <c r="N150"/>
  <c r="N163" s="1"/>
  <c r="M150"/>
  <c r="L150"/>
  <c r="K150"/>
  <c r="K163" s="1"/>
  <c r="J150"/>
  <c r="J163" s="1"/>
  <c r="I150"/>
  <c r="H150"/>
  <c r="G150"/>
  <c r="G163" s="1"/>
  <c r="F150"/>
  <c r="F163" s="1"/>
  <c r="E150"/>
  <c r="D150"/>
  <c r="C150"/>
  <c r="C163" s="1"/>
  <c r="B150"/>
  <c r="B163" s="1"/>
  <c r="AA149"/>
  <c r="Z149"/>
  <c r="Y149"/>
  <c r="Y162" s="1"/>
  <c r="X149"/>
  <c r="X163" s="1"/>
  <c r="W149"/>
  <c r="V149"/>
  <c r="U149"/>
  <c r="U162" s="1"/>
  <c r="T149"/>
  <c r="T163" s="1"/>
  <c r="S149"/>
  <c r="R149"/>
  <c r="Q149"/>
  <c r="Q162" s="1"/>
  <c r="P149"/>
  <c r="P163" s="1"/>
  <c r="O149"/>
  <c r="N149"/>
  <c r="M149"/>
  <c r="M162" s="1"/>
  <c r="L149"/>
  <c r="L163" s="1"/>
  <c r="K149"/>
  <c r="J149"/>
  <c r="I149"/>
  <c r="I162" s="1"/>
  <c r="H149"/>
  <c r="H163" s="1"/>
  <c r="G149"/>
  <c r="F149"/>
  <c r="E149"/>
  <c r="E162" s="1"/>
  <c r="D149"/>
  <c r="D163" s="1"/>
  <c r="C149"/>
  <c r="B149"/>
  <c r="B162" s="1"/>
  <c r="AA148"/>
  <c r="AA161" s="1"/>
  <c r="Z148"/>
  <c r="Z162" s="1"/>
  <c r="Y148"/>
  <c r="X148"/>
  <c r="X161" s="1"/>
  <c r="W148"/>
  <c r="W161" s="1"/>
  <c r="V148"/>
  <c r="V162" s="1"/>
  <c r="U148"/>
  <c r="T148"/>
  <c r="T161" s="1"/>
  <c r="S148"/>
  <c r="S161" s="1"/>
  <c r="R148"/>
  <c r="R162" s="1"/>
  <c r="Q148"/>
  <c r="P148"/>
  <c r="P161" s="1"/>
  <c r="O148"/>
  <c r="O161" s="1"/>
  <c r="N148"/>
  <c r="N162" s="1"/>
  <c r="M148"/>
  <c r="L148"/>
  <c r="L161" s="1"/>
  <c r="K148"/>
  <c r="K161" s="1"/>
  <c r="J148"/>
  <c r="J162" s="1"/>
  <c r="I148"/>
  <c r="H148"/>
  <c r="H161" s="1"/>
  <c r="G148"/>
  <c r="G161" s="1"/>
  <c r="F148"/>
  <c r="F162" s="1"/>
  <c r="E148"/>
  <c r="D148"/>
  <c r="D161" s="1"/>
  <c r="C148"/>
  <c r="C161" s="1"/>
  <c r="B148"/>
  <c r="B161" s="1"/>
  <c r="AA147"/>
  <c r="Z147"/>
  <c r="Z160" s="1"/>
  <c r="Y147"/>
  <c r="Y160" s="1"/>
  <c r="X147"/>
  <c r="X160" s="1"/>
  <c r="W147"/>
  <c r="V147"/>
  <c r="V160" s="1"/>
  <c r="U147"/>
  <c r="U160" s="1"/>
  <c r="T147"/>
  <c r="T160" s="1"/>
  <c r="S147"/>
  <c r="R147"/>
  <c r="R160" s="1"/>
  <c r="Q147"/>
  <c r="Q160" s="1"/>
  <c r="P147"/>
  <c r="P160" s="1"/>
  <c r="O147"/>
  <c r="N147"/>
  <c r="N160" s="1"/>
  <c r="M147"/>
  <c r="M160" s="1"/>
  <c r="L147"/>
  <c r="L160" s="1"/>
  <c r="K147"/>
  <c r="J147"/>
  <c r="J160" s="1"/>
  <c r="I147"/>
  <c r="I160" s="1"/>
  <c r="H147"/>
  <c r="H160" s="1"/>
  <c r="G147"/>
  <c r="F147"/>
  <c r="F160" s="1"/>
  <c r="E147"/>
  <c r="E160" s="1"/>
  <c r="D147"/>
  <c r="D160" s="1"/>
  <c r="C147"/>
  <c r="B147"/>
  <c r="B160" s="1"/>
  <c r="AA146"/>
  <c r="AA159" s="1"/>
  <c r="Z146"/>
  <c r="Z159" s="1"/>
  <c r="Y146"/>
  <c r="X146"/>
  <c r="X159" s="1"/>
  <c r="W146"/>
  <c r="W159" s="1"/>
  <c r="V146"/>
  <c r="V159" s="1"/>
  <c r="U146"/>
  <c r="T146"/>
  <c r="T159" s="1"/>
  <c r="S146"/>
  <c r="S159" s="1"/>
  <c r="S164" s="1"/>
  <c r="R146"/>
  <c r="Q146"/>
  <c r="Q159" s="1"/>
  <c r="P146"/>
  <c r="O146"/>
  <c r="O159" s="1"/>
  <c r="N146"/>
  <c r="N159" s="1"/>
  <c r="M146"/>
  <c r="M159" s="1"/>
  <c r="L146"/>
  <c r="K146"/>
  <c r="K159" s="1"/>
  <c r="J146"/>
  <c r="J159" s="1"/>
  <c r="I146"/>
  <c r="I159" s="1"/>
  <c r="H146"/>
  <c r="G146"/>
  <c r="G159" s="1"/>
  <c r="F146"/>
  <c r="F159" s="1"/>
  <c r="E146"/>
  <c r="E159" s="1"/>
  <c r="D146"/>
  <c r="C146"/>
  <c r="C159" s="1"/>
  <c r="B146"/>
  <c r="B159" s="1"/>
  <c r="AA145"/>
  <c r="AA158" s="1"/>
  <c r="Z145"/>
  <c r="Y145"/>
  <c r="Y158" s="1"/>
  <c r="Y164" s="1"/>
  <c r="X145"/>
  <c r="X158" s="1"/>
  <c r="W145"/>
  <c r="W158" s="1"/>
  <c r="V145"/>
  <c r="U145"/>
  <c r="U158" s="1"/>
  <c r="U164" s="1"/>
  <c r="T145"/>
  <c r="T158" s="1"/>
  <c r="S145"/>
  <c r="R145"/>
  <c r="Q145"/>
  <c r="Q158" s="1"/>
  <c r="Q164" s="1"/>
  <c r="P145"/>
  <c r="P159" s="1"/>
  <c r="O145"/>
  <c r="O158" s="1"/>
  <c r="N145"/>
  <c r="N158" s="1"/>
  <c r="M145"/>
  <c r="M158" s="1"/>
  <c r="L145"/>
  <c r="L159" s="1"/>
  <c r="K145"/>
  <c r="K158" s="1"/>
  <c r="J145"/>
  <c r="J158" s="1"/>
  <c r="I145"/>
  <c r="I158" s="1"/>
  <c r="H145"/>
  <c r="H158" s="1"/>
  <c r="G145"/>
  <c r="G158" s="1"/>
  <c r="F145"/>
  <c r="F158" s="1"/>
  <c r="E145"/>
  <c r="E158" s="1"/>
  <c r="D145"/>
  <c r="D159" s="1"/>
  <c r="C145"/>
  <c r="C158" s="1"/>
  <c r="B145"/>
  <c r="B158" s="1"/>
  <c r="AA144"/>
  <c r="AA157" s="1"/>
  <c r="Z144"/>
  <c r="Z158" s="1"/>
  <c r="Y144"/>
  <c r="X144"/>
  <c r="W144"/>
  <c r="V144"/>
  <c r="V158" s="1"/>
  <c r="U144"/>
  <c r="T144"/>
  <c r="S144"/>
  <c r="R144"/>
  <c r="Q144"/>
  <c r="P144"/>
  <c r="O144"/>
  <c r="O157" s="1"/>
  <c r="N144"/>
  <c r="N157" s="1"/>
  <c r="M144"/>
  <c r="M157" s="1"/>
  <c r="L144"/>
  <c r="K144"/>
  <c r="K157" s="1"/>
  <c r="J144"/>
  <c r="J157" s="1"/>
  <c r="I144"/>
  <c r="I157" s="1"/>
  <c r="H144"/>
  <c r="G144"/>
  <c r="G157" s="1"/>
  <c r="F144"/>
  <c r="F157" s="1"/>
  <c r="E144"/>
  <c r="E157" s="1"/>
  <c r="D144"/>
  <c r="C144"/>
  <c r="C157" s="1"/>
  <c r="B144"/>
  <c r="B157" s="1"/>
  <c r="AA143"/>
  <c r="AA156" s="1"/>
  <c r="Z143"/>
  <c r="Y143"/>
  <c r="X143"/>
  <c r="W143"/>
  <c r="V143"/>
  <c r="U143"/>
  <c r="T143"/>
  <c r="T151" s="1"/>
  <c r="S143"/>
  <c r="R143"/>
  <c r="Q143"/>
  <c r="P143"/>
  <c r="O143"/>
  <c r="O156" s="1"/>
  <c r="N143"/>
  <c r="N156" s="1"/>
  <c r="M143"/>
  <c r="M156" s="1"/>
  <c r="M164" s="1"/>
  <c r="L143"/>
  <c r="L157" s="1"/>
  <c r="K143"/>
  <c r="K156" s="1"/>
  <c r="J143"/>
  <c r="J156" s="1"/>
  <c r="I143"/>
  <c r="I156" s="1"/>
  <c r="I164" s="1"/>
  <c r="H143"/>
  <c r="H156" s="1"/>
  <c r="G143"/>
  <c r="G156" s="1"/>
  <c r="F143"/>
  <c r="F156" s="1"/>
  <c r="E143"/>
  <c r="E156" s="1"/>
  <c r="E164" s="1"/>
  <c r="D143"/>
  <c r="D156" s="1"/>
  <c r="C143"/>
  <c r="C156" s="1"/>
  <c r="B143"/>
  <c r="B156" s="1"/>
  <c r="B164" s="1"/>
  <c r="AA142"/>
  <c r="AA151" s="1"/>
  <c r="Z142"/>
  <c r="Z156" s="1"/>
  <c r="Y142"/>
  <c r="X142"/>
  <c r="X151" s="1"/>
  <c r="W142"/>
  <c r="W151" s="1"/>
  <c r="V142"/>
  <c r="V151" s="1"/>
  <c r="U151" s="1"/>
  <c r="U142"/>
  <c r="T142"/>
  <c r="S142"/>
  <c r="S151" s="1"/>
  <c r="R142"/>
  <c r="R151" s="1"/>
  <c r="Q151" s="1"/>
  <c r="Q142"/>
  <c r="P142"/>
  <c r="P151" s="1"/>
  <c r="O142"/>
  <c r="N142"/>
  <c r="N151" s="1"/>
  <c r="M151" s="1"/>
  <c r="M142"/>
  <c r="L142"/>
  <c r="L151" s="1"/>
  <c r="K142"/>
  <c r="K151" s="1"/>
  <c r="J142"/>
  <c r="J151" s="1"/>
  <c r="I151" s="1"/>
  <c r="I142"/>
  <c r="H142"/>
  <c r="H151" s="1"/>
  <c r="G142"/>
  <c r="G151" s="1"/>
  <c r="F142"/>
  <c r="F151" s="1"/>
  <c r="E151" s="1"/>
  <c r="E142"/>
  <c r="D142"/>
  <c r="C142"/>
  <c r="C151" s="1"/>
  <c r="B142"/>
  <c r="B151" s="1"/>
  <c r="AA137"/>
  <c r="Z137"/>
  <c r="Y137"/>
  <c r="X137"/>
  <c r="W137"/>
  <c r="V137"/>
  <c r="U137"/>
  <c r="T137"/>
  <c r="S137"/>
  <c r="R137"/>
  <c r="Q137"/>
  <c r="P137"/>
  <c r="O137"/>
  <c r="N137"/>
  <c r="M137"/>
  <c r="L137"/>
  <c r="K137"/>
  <c r="J137"/>
  <c r="I137"/>
  <c r="H137"/>
  <c r="G137"/>
  <c r="F137"/>
  <c r="E137"/>
  <c r="D137"/>
  <c r="C137"/>
  <c r="B137"/>
  <c r="X164" l="1"/>
  <c r="T164"/>
  <c r="C164"/>
  <c r="G164"/>
  <c r="K164"/>
  <c r="O164"/>
  <c r="AA164"/>
  <c r="W164"/>
  <c r="B240"/>
  <c r="L156"/>
  <c r="H157"/>
  <c r="H164" s="1"/>
  <c r="Z157"/>
  <c r="Z164" s="1"/>
  <c r="L158"/>
  <c r="F161"/>
  <c r="F164" s="1"/>
  <c r="J161"/>
  <c r="J164" s="1"/>
  <c r="N161"/>
  <c r="N164" s="1"/>
  <c r="R161"/>
  <c r="R164" s="1"/>
  <c r="V161"/>
  <c r="V164" s="1"/>
  <c r="Z161"/>
  <c r="D162"/>
  <c r="H162"/>
  <c r="L162"/>
  <c r="P162"/>
  <c r="T162"/>
  <c r="X162"/>
  <c r="B232"/>
  <c r="B239" s="1"/>
  <c r="N232"/>
  <c r="M232" s="1"/>
  <c r="B234"/>
  <c r="N234"/>
  <c r="M234" s="1"/>
  <c r="B236"/>
  <c r="N236"/>
  <c r="M236" s="1"/>
  <c r="L236" s="1"/>
  <c r="K236" s="1"/>
  <c r="J236" s="1"/>
  <c r="I236" s="1"/>
  <c r="H236" s="1"/>
  <c r="J241"/>
  <c r="I241" s="1"/>
  <c r="B202"/>
  <c r="F202"/>
  <c r="J202"/>
  <c r="N202"/>
  <c r="Z202"/>
  <c r="D157"/>
  <c r="D164" s="1"/>
  <c r="D158"/>
  <c r="P158"/>
  <c r="H159"/>
  <c r="C231"/>
  <c r="E231"/>
  <c r="G231"/>
  <c r="G241" s="1"/>
  <c r="D232"/>
  <c r="D239" s="1"/>
  <c r="F232"/>
  <c r="F240" s="1"/>
  <c r="H232"/>
  <c r="H239" s="1"/>
  <c r="C233"/>
  <c r="E233"/>
  <c r="G233"/>
  <c r="I233"/>
  <c r="I239" s="1"/>
  <c r="K233"/>
  <c r="K240" s="1"/>
  <c r="M233"/>
  <c r="D234"/>
  <c r="F234"/>
  <c r="F239" s="1"/>
  <c r="H234"/>
  <c r="J234"/>
  <c r="J239" s="1"/>
  <c r="L234"/>
  <c r="C235"/>
  <c r="E235"/>
  <c r="G235"/>
  <c r="I235"/>
  <c r="K235"/>
  <c r="K239" s="1"/>
  <c r="M235"/>
  <c r="D236"/>
  <c r="F236"/>
  <c r="C237"/>
  <c r="E237"/>
  <c r="G237"/>
  <c r="I237"/>
  <c r="K237"/>
  <c r="M237"/>
  <c r="B238"/>
  <c r="B241" s="1"/>
  <c r="D238"/>
  <c r="D241" s="1"/>
  <c r="F238"/>
  <c r="F241" s="1"/>
  <c r="H238"/>
  <c r="H241" s="1"/>
  <c r="J238"/>
  <c r="L238"/>
  <c r="L241" s="1"/>
  <c r="N238"/>
  <c r="N241" s="1"/>
  <c r="D202"/>
  <c r="H202"/>
  <c r="L202"/>
  <c r="D151"/>
  <c r="Z151"/>
  <c r="Y151" s="1"/>
  <c r="AA202"/>
  <c r="F324" i="2"/>
  <c r="D323"/>
  <c r="M245"/>
  <c r="F245"/>
  <c r="E245" s="1"/>
  <c r="M244"/>
  <c r="L244"/>
  <c r="G324" s="1"/>
  <c r="G327" s="1"/>
  <c r="F327" s="1"/>
  <c r="K244"/>
  <c r="J244"/>
  <c r="I244"/>
  <c r="H244"/>
  <c r="E324" s="1"/>
  <c r="G244"/>
  <c r="F244"/>
  <c r="D324" s="1"/>
  <c r="E244"/>
  <c r="D244"/>
  <c r="C324" s="1"/>
  <c r="C244"/>
  <c r="B244"/>
  <c r="M243"/>
  <c r="L243"/>
  <c r="G323" s="1"/>
  <c r="K243"/>
  <c r="J243"/>
  <c r="F323" s="1"/>
  <c r="I243"/>
  <c r="H243"/>
  <c r="E323" s="1"/>
  <c r="G243"/>
  <c r="F243"/>
  <c r="E243"/>
  <c r="D243"/>
  <c r="C323" s="1"/>
  <c r="C243"/>
  <c r="B243"/>
  <c r="B323" s="1"/>
  <c r="M242"/>
  <c r="L242"/>
  <c r="G322" s="1"/>
  <c r="F322" s="1"/>
  <c r="E322" s="1"/>
  <c r="D322" s="1"/>
  <c r="C322" s="1"/>
  <c r="B322" s="1"/>
  <c r="K242"/>
  <c r="J242"/>
  <c r="I242"/>
  <c r="H242"/>
  <c r="G242"/>
  <c r="F242"/>
  <c r="E242"/>
  <c r="D242"/>
  <c r="C242"/>
  <c r="B242"/>
  <c r="M241"/>
  <c r="L241"/>
  <c r="G321" s="1"/>
  <c r="K241"/>
  <c r="J241"/>
  <c r="F321" s="1"/>
  <c r="I241"/>
  <c r="H241"/>
  <c r="E321" s="1"/>
  <c r="G241"/>
  <c r="F241"/>
  <c r="D321" s="1"/>
  <c r="E241"/>
  <c r="D241"/>
  <c r="C321" s="1"/>
  <c r="C241"/>
  <c r="B241"/>
  <c r="B321" s="1"/>
  <c r="M240"/>
  <c r="L240"/>
  <c r="G320" s="1"/>
  <c r="K240"/>
  <c r="J240"/>
  <c r="F320" s="1"/>
  <c r="I240"/>
  <c r="H240"/>
  <c r="E320" s="1"/>
  <c r="G240"/>
  <c r="F240"/>
  <c r="D320" s="1"/>
  <c r="E240"/>
  <c r="D240"/>
  <c r="C320" s="1"/>
  <c r="C240"/>
  <c r="B240"/>
  <c r="B320" s="1"/>
  <c r="M239"/>
  <c r="L239"/>
  <c r="K239"/>
  <c r="J239"/>
  <c r="I239"/>
  <c r="H239"/>
  <c r="E319" s="1"/>
  <c r="G239"/>
  <c r="F239"/>
  <c r="D319" s="1"/>
  <c r="E239"/>
  <c r="D239"/>
  <c r="C319" s="1"/>
  <c r="C239"/>
  <c r="B239"/>
  <c r="B319" s="1"/>
  <c r="M238"/>
  <c r="L238"/>
  <c r="K238"/>
  <c r="J238"/>
  <c r="I238"/>
  <c r="H238"/>
  <c r="E318" s="1"/>
  <c r="G238"/>
  <c r="F238"/>
  <c r="D318" s="1"/>
  <c r="E238"/>
  <c r="D238"/>
  <c r="C318" s="1"/>
  <c r="C238"/>
  <c r="B238"/>
  <c r="B318" s="1"/>
  <c r="M237"/>
  <c r="L237"/>
  <c r="L245" s="1"/>
  <c r="K245" s="1"/>
  <c r="K237"/>
  <c r="J237"/>
  <c r="J245" s="1"/>
  <c r="I245" s="1"/>
  <c r="I237"/>
  <c r="H237"/>
  <c r="E317" s="1"/>
  <c r="G237"/>
  <c r="F237"/>
  <c r="D317" s="1"/>
  <c r="E237"/>
  <c r="D237"/>
  <c r="C317" s="1"/>
  <c r="C237"/>
  <c r="B237"/>
  <c r="B245" s="1"/>
  <c r="K166"/>
  <c r="G166"/>
  <c r="C166"/>
  <c r="K165"/>
  <c r="G165"/>
  <c r="C165"/>
  <c r="K164"/>
  <c r="G164"/>
  <c r="C164"/>
  <c r="B164" s="1"/>
  <c r="J163"/>
  <c r="J167" s="1"/>
  <c r="F163"/>
  <c r="B163"/>
  <c r="M152"/>
  <c r="M166" s="1"/>
  <c r="L152"/>
  <c r="L166" s="1"/>
  <c r="K152"/>
  <c r="J152"/>
  <c r="I152"/>
  <c r="I166" s="1"/>
  <c r="H152"/>
  <c r="H166" s="1"/>
  <c r="G152"/>
  <c r="F152"/>
  <c r="E152"/>
  <c r="E166" s="1"/>
  <c r="D152"/>
  <c r="D166" s="1"/>
  <c r="C152"/>
  <c r="B152"/>
  <c r="M151"/>
  <c r="M165" s="1"/>
  <c r="L151"/>
  <c r="L165" s="1"/>
  <c r="K151"/>
  <c r="J151"/>
  <c r="J166" s="1"/>
  <c r="I151"/>
  <c r="I165" s="1"/>
  <c r="H151"/>
  <c r="H165" s="1"/>
  <c r="G151"/>
  <c r="F151"/>
  <c r="F166" s="1"/>
  <c r="E151"/>
  <c r="E165" s="1"/>
  <c r="D151"/>
  <c r="D165" s="1"/>
  <c r="C151"/>
  <c r="B151"/>
  <c r="B166" s="1"/>
  <c r="M150"/>
  <c r="M164" s="1"/>
  <c r="L150"/>
  <c r="L164" s="1"/>
  <c r="K150"/>
  <c r="J150"/>
  <c r="J165" s="1"/>
  <c r="I150"/>
  <c r="I164" s="1"/>
  <c r="H150"/>
  <c r="H164" s="1"/>
  <c r="G150"/>
  <c r="F150"/>
  <c r="F165" s="1"/>
  <c r="E150"/>
  <c r="E164" s="1"/>
  <c r="D150"/>
  <c r="D164" s="1"/>
  <c r="C150"/>
  <c r="B150"/>
  <c r="B165" s="1"/>
  <c r="M149"/>
  <c r="M163" s="1"/>
  <c r="M167" s="1"/>
  <c r="L167" s="1"/>
  <c r="L149"/>
  <c r="L163" s="1"/>
  <c r="K149"/>
  <c r="K163" s="1"/>
  <c r="K167" s="1"/>
  <c r="J149"/>
  <c r="J164" s="1"/>
  <c r="I149"/>
  <c r="I163" s="1"/>
  <c r="H149"/>
  <c r="H163" s="1"/>
  <c r="G149"/>
  <c r="G163" s="1"/>
  <c r="F149"/>
  <c r="F164" s="1"/>
  <c r="E149"/>
  <c r="E163" s="1"/>
  <c r="D149"/>
  <c r="D163" s="1"/>
  <c r="C149"/>
  <c r="C163" s="1"/>
  <c r="B149"/>
  <c r="M148"/>
  <c r="L148"/>
  <c r="K148"/>
  <c r="J148"/>
  <c r="I148"/>
  <c r="I162" s="1"/>
  <c r="H162" s="1"/>
  <c r="H148"/>
  <c r="G148"/>
  <c r="G162" s="1"/>
  <c r="F162" s="1"/>
  <c r="F148"/>
  <c r="E148"/>
  <c r="E162" s="1"/>
  <c r="D148"/>
  <c r="D162" s="1"/>
  <c r="C148"/>
  <c r="C162" s="1"/>
  <c r="B148"/>
  <c r="B162" s="1"/>
  <c r="I161" s="1"/>
  <c r="H161" s="1"/>
  <c r="G161" s="1"/>
  <c r="F161" s="1"/>
  <c r="E161" s="1"/>
  <c r="D161" s="1"/>
  <c r="C161" s="1"/>
  <c r="B161" s="1"/>
  <c r="I160" s="1"/>
  <c r="H160" s="1"/>
  <c r="G160" s="1"/>
  <c r="F160" s="1"/>
  <c r="E160" s="1"/>
  <c r="M147"/>
  <c r="L147"/>
  <c r="K147"/>
  <c r="J147"/>
  <c r="I147"/>
  <c r="H147"/>
  <c r="G147"/>
  <c r="F147"/>
  <c r="E147"/>
  <c r="D147"/>
  <c r="C147"/>
  <c r="B147"/>
  <c r="M146"/>
  <c r="L146"/>
  <c r="K146"/>
  <c r="J146"/>
  <c r="I146"/>
  <c r="H146"/>
  <c r="G146"/>
  <c r="F146"/>
  <c r="E146"/>
  <c r="D146"/>
  <c r="C146"/>
  <c r="B146"/>
  <c r="M145"/>
  <c r="L145"/>
  <c r="K145"/>
  <c r="J145"/>
  <c r="I145"/>
  <c r="H145"/>
  <c r="G145"/>
  <c r="F145"/>
  <c r="E145"/>
  <c r="D145"/>
  <c r="C145"/>
  <c r="B145"/>
  <c r="M144"/>
  <c r="M153" s="1"/>
  <c r="L144"/>
  <c r="L153" s="1"/>
  <c r="K144"/>
  <c r="K153" s="1"/>
  <c r="J144"/>
  <c r="J153" s="1"/>
  <c r="I144"/>
  <c r="I153" s="1"/>
  <c r="H144"/>
  <c r="H153" s="1"/>
  <c r="G144"/>
  <c r="G153" s="1"/>
  <c r="F144"/>
  <c r="F153" s="1"/>
  <c r="E144"/>
  <c r="E153" s="1"/>
  <c r="D144"/>
  <c r="D153" s="1"/>
  <c r="C144"/>
  <c r="C153" s="1"/>
  <c r="B144"/>
  <c r="B153" s="1"/>
  <c r="M138"/>
  <c r="L138"/>
  <c r="K138"/>
  <c r="J138"/>
  <c r="I138"/>
  <c r="H138"/>
  <c r="G138"/>
  <c r="F138"/>
  <c r="E138"/>
  <c r="D138"/>
  <c r="C138"/>
  <c r="B138"/>
  <c r="E326" l="1"/>
  <c r="E325"/>
  <c r="D160"/>
  <c r="E167"/>
  <c r="D326"/>
  <c r="D325"/>
  <c r="F325"/>
  <c r="F326"/>
  <c r="C325"/>
  <c r="C326"/>
  <c r="G326"/>
  <c r="G325"/>
  <c r="C327"/>
  <c r="E327"/>
  <c r="D327" s="1"/>
  <c r="C240" i="3"/>
  <c r="C239"/>
  <c r="B327" i="2"/>
  <c r="H245"/>
  <c r="G245" s="1"/>
  <c r="B317"/>
  <c r="L164" i="3"/>
  <c r="N240"/>
  <c r="L232"/>
  <c r="M240"/>
  <c r="G240"/>
  <c r="G239"/>
  <c r="N239"/>
  <c r="M239" s="1"/>
  <c r="D245" i="2"/>
  <c r="C245" s="1"/>
  <c r="P164" i="3"/>
  <c r="C241"/>
  <c r="J240"/>
  <c r="I240"/>
  <c r="H240"/>
  <c r="D240"/>
  <c r="E240"/>
  <c r="E239"/>
  <c r="E241"/>
  <c r="L240" l="1"/>
  <c r="L239"/>
  <c r="B325" i="2"/>
  <c r="B326"/>
  <c r="C160"/>
  <c r="D167"/>
  <c r="B160" l="1"/>
  <c r="C167"/>
  <c r="I159" l="1"/>
  <c r="B167"/>
  <c r="H159" l="1"/>
  <c r="I167"/>
  <c r="G159" l="1"/>
  <c r="H167"/>
  <c r="F159" l="1"/>
  <c r="F167" s="1"/>
  <c r="G167"/>
</calcChain>
</file>

<file path=xl/sharedStrings.xml><?xml version="1.0" encoding="utf-8"?>
<sst xmlns="http://schemas.openxmlformats.org/spreadsheetml/2006/main" count="308" uniqueCount="45">
  <si>
    <t>Europe</t>
  </si>
  <si>
    <t>King Shaka</t>
  </si>
  <si>
    <t>Total</t>
  </si>
  <si>
    <t>North America</t>
  </si>
  <si>
    <t>Central and South America</t>
  </si>
  <si>
    <t>Australasia</t>
  </si>
  <si>
    <t>Middle East</t>
  </si>
  <si>
    <t>Asia</t>
  </si>
  <si>
    <t>Africa</t>
  </si>
  <si>
    <t>SADC</t>
  </si>
  <si>
    <t>Other Africa</t>
  </si>
  <si>
    <t>East and Central Africa</t>
  </si>
  <si>
    <t>West Africa</t>
  </si>
  <si>
    <t>North Africa</t>
  </si>
  <si>
    <t xml:space="preserve">Unspecified </t>
  </si>
  <si>
    <t>South African residents</t>
  </si>
  <si>
    <t>Foreign travellers</t>
  </si>
  <si>
    <t>Visitors</t>
  </si>
  <si>
    <t>Arrivals</t>
  </si>
  <si>
    <t>Departures</t>
  </si>
  <si>
    <t>Same Day</t>
  </si>
  <si>
    <t>TOURISM AND MIGRATION</t>
  </si>
  <si>
    <t>NUMBER OF SOUTH AFRICAN RESIDENTS AND FOREIGN TRAVELLERS (KING SHAKA AIRPORT)</t>
  </si>
  <si>
    <t>NUMBER OF TOURISTS BY COUNTRY OF RESIDENCE TO KING SHAKA AIRPORT</t>
  </si>
  <si>
    <t>NUMBER OF TOURISTS FROM AFRICA TO KING SHAKA AIRPORT</t>
  </si>
  <si>
    <t>MONTHLY AVERAGE</t>
  </si>
  <si>
    <t>Average 2011</t>
  </si>
  <si>
    <t>Average 2012</t>
  </si>
  <si>
    <t>Average 2013</t>
  </si>
  <si>
    <t xml:space="preserve">Average 2006 </t>
  </si>
  <si>
    <t>Average 2007</t>
  </si>
  <si>
    <t>Average 2008</t>
  </si>
  <si>
    <t>Average 2009</t>
  </si>
  <si>
    <t>Average 2010</t>
  </si>
  <si>
    <t xml:space="preserve">Total </t>
  </si>
  <si>
    <t>Average</t>
  </si>
  <si>
    <t>AVERAGE MONTHLY PERCENTAGE CHANGE</t>
  </si>
  <si>
    <t>NUMBER OF SOUTH AFRICAN RESIDENTS AND FOREIGN TRAVELLERS TO AND FROM KING SHAKA AIRPORT</t>
  </si>
  <si>
    <t>Average 2005</t>
  </si>
  <si>
    <t>Overnight (Tourists)</t>
  </si>
  <si>
    <t>PER ANNUM TOTAL</t>
  </si>
  <si>
    <t>ANNUAL PROPORTIONAL CONTRIBUTION</t>
  </si>
  <si>
    <t>Range</t>
  </si>
  <si>
    <t>Change in Contribution</t>
  </si>
  <si>
    <t xml:space="preserve"> 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</si>
</sst>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46D0A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AC090"/>
        <bgColor indexed="64"/>
      </patternFill>
    </fill>
  </fills>
  <borders count="5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86">
    <xf numFmtId="0" fontId="0" fillId="0" borderId="0" xfId="0"/>
    <xf numFmtId="17" fontId="1" fillId="4" borderId="11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3" fontId="0" fillId="0" borderId="0" xfId="0" applyNumberFormat="1" applyFont="1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3" fontId="3" fillId="0" borderId="0" xfId="0" applyNumberFormat="1" applyFont="1" applyBorder="1" applyAlignment="1">
      <alignment horizontal="center" vertical="center"/>
    </xf>
    <xf numFmtId="17" fontId="1" fillId="4" borderId="10" xfId="0" applyNumberFormat="1" applyFont="1" applyFill="1" applyBorder="1" applyAlignment="1">
      <alignment horizontal="center" vertical="center"/>
    </xf>
    <xf numFmtId="17" fontId="1" fillId="4" borderId="11" xfId="0" applyNumberFormat="1" applyFont="1" applyFill="1" applyBorder="1" applyAlignment="1">
      <alignment horizontal="center" vertical="center"/>
    </xf>
    <xf numFmtId="3" fontId="0" fillId="0" borderId="21" xfId="0" applyNumberFormat="1" applyBorder="1" applyAlignment="1">
      <alignment horizontal="center" vertical="center"/>
    </xf>
    <xf numFmtId="3" fontId="0" fillId="0" borderId="22" xfId="0" applyNumberFormat="1" applyBorder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  <xf numFmtId="3" fontId="0" fillId="0" borderId="23" xfId="0" applyNumberFormat="1" applyBorder="1" applyAlignment="1">
      <alignment horizontal="center" vertical="center"/>
    </xf>
    <xf numFmtId="3" fontId="0" fillId="0" borderId="24" xfId="0" applyNumberFormat="1" applyBorder="1" applyAlignment="1">
      <alignment horizontal="center" vertical="center"/>
    </xf>
    <xf numFmtId="3" fontId="0" fillId="0" borderId="25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" fontId="0" fillId="0" borderId="26" xfId="0" applyNumberFormat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3" fontId="7" fillId="3" borderId="9" xfId="0" applyNumberFormat="1" applyFont="1" applyFill="1" applyBorder="1" applyAlignment="1">
      <alignment horizontal="center" vertical="center"/>
    </xf>
    <xf numFmtId="3" fontId="7" fillId="3" borderId="4" xfId="0" applyNumberFormat="1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3" fontId="0" fillId="0" borderId="30" xfId="0" applyNumberFormat="1" applyBorder="1" applyAlignment="1">
      <alignment horizontal="center" vertical="center"/>
    </xf>
    <xf numFmtId="3" fontId="0" fillId="0" borderId="20" xfId="0" applyNumberFormat="1" applyBorder="1" applyAlignment="1">
      <alignment horizontal="center" vertical="center"/>
    </xf>
    <xf numFmtId="3" fontId="10" fillId="0" borderId="21" xfId="0" applyNumberFormat="1" applyFont="1" applyFill="1" applyBorder="1" applyAlignment="1">
      <alignment horizontal="center" vertical="center"/>
    </xf>
    <xf numFmtId="3" fontId="10" fillId="0" borderId="30" xfId="0" applyNumberFormat="1" applyFont="1" applyFill="1" applyBorder="1" applyAlignment="1">
      <alignment horizontal="center" vertical="center"/>
    </xf>
    <xf numFmtId="3" fontId="10" fillId="0" borderId="22" xfId="0" applyNumberFormat="1" applyFon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21" xfId="0" applyNumberFormat="1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0" fillId="0" borderId="23" xfId="0" applyNumberFormat="1" applyBorder="1" applyAlignment="1">
      <alignment horizontal="center" vertical="center"/>
    </xf>
    <xf numFmtId="2" fontId="0" fillId="0" borderId="30" xfId="0" applyNumberFormat="1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17" fontId="1" fillId="7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3" fontId="1" fillId="3" borderId="1" xfId="0" applyNumberFormat="1" applyFont="1" applyFill="1" applyBorder="1" applyAlignment="1">
      <alignment horizontal="center" vertical="center"/>
    </xf>
    <xf numFmtId="3" fontId="1" fillId="3" borderId="2" xfId="0" applyNumberFormat="1" applyFont="1" applyFill="1" applyBorder="1" applyAlignment="1">
      <alignment horizontal="center" vertical="center"/>
    </xf>
    <xf numFmtId="3" fontId="1" fillId="3" borderId="3" xfId="0" applyNumberFormat="1" applyFont="1" applyFill="1" applyBorder="1" applyAlignment="1">
      <alignment horizontal="center" vertical="center"/>
    </xf>
    <xf numFmtId="17" fontId="1" fillId="8" borderId="11" xfId="0" applyNumberFormat="1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 vertical="center"/>
    </xf>
    <xf numFmtId="0" fontId="9" fillId="4" borderId="30" xfId="0" applyFont="1" applyFill="1" applyBorder="1" applyAlignment="1">
      <alignment horizontal="center" vertical="center"/>
    </xf>
    <xf numFmtId="0" fontId="9" fillId="4" borderId="20" xfId="0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2" fontId="1" fillId="3" borderId="2" xfId="0" applyNumberFormat="1" applyFont="1" applyFill="1" applyBorder="1" applyAlignment="1">
      <alignment horizontal="center" vertical="center"/>
    </xf>
    <xf numFmtId="2" fontId="1" fillId="3" borderId="3" xfId="0" applyNumberFormat="1" applyFont="1" applyFill="1" applyBorder="1" applyAlignment="1">
      <alignment horizontal="center" vertical="center"/>
    </xf>
    <xf numFmtId="0" fontId="9" fillId="8" borderId="20" xfId="0" applyFont="1" applyFill="1" applyBorder="1" applyAlignment="1">
      <alignment horizontal="center" vertical="center"/>
    </xf>
    <xf numFmtId="0" fontId="1" fillId="8" borderId="11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1" fillId="3" borderId="29" xfId="0" applyFont="1" applyFill="1" applyBorder="1" applyAlignment="1">
      <alignment horizontal="center" vertical="center"/>
    </xf>
    <xf numFmtId="2" fontId="0" fillId="0" borderId="26" xfId="0" applyNumberForma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2" fontId="1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7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20" xfId="0" applyFill="1" applyBorder="1"/>
    <xf numFmtId="0" fontId="0" fillId="0" borderId="20" xfId="0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2" fontId="0" fillId="0" borderId="24" xfId="0" applyNumberFormat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 wrapText="1"/>
    </xf>
    <xf numFmtId="2" fontId="1" fillId="3" borderId="30" xfId="0" applyNumberFormat="1" applyFont="1" applyFill="1" applyBorder="1" applyAlignment="1">
      <alignment horizontal="center" vertical="center"/>
    </xf>
    <xf numFmtId="2" fontId="1" fillId="3" borderId="21" xfId="0" applyNumberFormat="1" applyFont="1" applyFill="1" applyBorder="1" applyAlignment="1">
      <alignment horizontal="center" vertical="center"/>
    </xf>
    <xf numFmtId="2" fontId="1" fillId="3" borderId="22" xfId="0" applyNumberFormat="1" applyFont="1" applyFill="1" applyBorder="1" applyAlignment="1">
      <alignment horizontal="center" vertical="center"/>
    </xf>
    <xf numFmtId="2" fontId="1" fillId="3" borderId="20" xfId="0" applyNumberFormat="1" applyFont="1" applyFill="1" applyBorder="1" applyAlignment="1">
      <alignment horizontal="center" vertical="center"/>
    </xf>
    <xf numFmtId="2" fontId="1" fillId="3" borderId="0" xfId="0" applyNumberFormat="1" applyFont="1" applyFill="1" applyBorder="1" applyAlignment="1">
      <alignment horizontal="center" vertical="center"/>
    </xf>
    <xf numFmtId="2" fontId="1" fillId="3" borderId="23" xfId="0" applyNumberFormat="1" applyFont="1" applyFill="1" applyBorder="1" applyAlignment="1">
      <alignment horizontal="center" vertical="center"/>
    </xf>
    <xf numFmtId="2" fontId="1" fillId="3" borderId="26" xfId="0" applyNumberFormat="1" applyFont="1" applyFill="1" applyBorder="1" applyAlignment="1">
      <alignment horizontal="center" vertical="center"/>
    </xf>
    <xf numFmtId="2" fontId="1" fillId="3" borderId="24" xfId="0" applyNumberFormat="1" applyFont="1" applyFill="1" applyBorder="1" applyAlignment="1">
      <alignment horizontal="center" vertical="center"/>
    </xf>
    <xf numFmtId="2" fontId="1" fillId="3" borderId="25" xfId="0" applyNumberFormat="1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2" fontId="0" fillId="0" borderId="34" xfId="0" applyNumberFormat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3" fontId="0" fillId="0" borderId="35" xfId="0" applyNumberForma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3" fontId="0" fillId="0" borderId="38" xfId="0" applyNumberFormat="1" applyBorder="1" applyAlignment="1">
      <alignment horizontal="center" vertical="center"/>
    </xf>
    <xf numFmtId="3" fontId="0" fillId="0" borderId="39" xfId="0" applyNumberFormat="1" applyBorder="1" applyAlignment="1">
      <alignment horizontal="center" vertical="center"/>
    </xf>
    <xf numFmtId="2" fontId="0" fillId="0" borderId="39" xfId="0" applyNumberFormat="1" applyBorder="1" applyAlignment="1">
      <alignment horizontal="center" vertical="center"/>
    </xf>
    <xf numFmtId="2" fontId="0" fillId="0" borderId="35" xfId="0" applyNumberFormat="1" applyBorder="1" applyAlignment="1">
      <alignment horizontal="center" vertical="center"/>
    </xf>
    <xf numFmtId="2" fontId="0" fillId="0" borderId="38" xfId="0" applyNumberFormat="1" applyBorder="1" applyAlignment="1">
      <alignment horizontal="center" vertical="center"/>
    </xf>
    <xf numFmtId="2" fontId="1" fillId="3" borderId="41" xfId="0" applyNumberFormat="1" applyFont="1" applyFill="1" applyBorder="1" applyAlignment="1">
      <alignment horizontal="center" vertical="center"/>
    </xf>
    <xf numFmtId="2" fontId="1" fillId="3" borderId="40" xfId="0" applyNumberFormat="1" applyFont="1" applyFill="1" applyBorder="1" applyAlignment="1">
      <alignment horizontal="center" vertical="center"/>
    </xf>
    <xf numFmtId="3" fontId="1" fillId="3" borderId="41" xfId="0" applyNumberFormat="1" applyFont="1" applyFill="1" applyBorder="1" applyAlignment="1">
      <alignment horizontal="center" vertical="center"/>
    </xf>
    <xf numFmtId="3" fontId="1" fillId="3" borderId="40" xfId="0" applyNumberFormat="1" applyFont="1" applyFill="1" applyBorder="1" applyAlignment="1">
      <alignment horizontal="center" vertical="center"/>
    </xf>
    <xf numFmtId="3" fontId="1" fillId="6" borderId="1" xfId="0" applyNumberFormat="1" applyFont="1" applyFill="1" applyBorder="1" applyAlignment="1">
      <alignment horizontal="center" vertical="center"/>
    </xf>
    <xf numFmtId="17" fontId="1" fillId="6" borderId="1" xfId="0" applyNumberFormat="1" applyFont="1" applyFill="1" applyBorder="1" applyAlignment="1">
      <alignment horizontal="center" vertical="center"/>
    </xf>
    <xf numFmtId="3" fontId="1" fillId="6" borderId="3" xfId="0" applyNumberFormat="1" applyFont="1" applyFill="1" applyBorder="1" applyAlignment="1">
      <alignment horizontal="center" vertical="center"/>
    </xf>
    <xf numFmtId="3" fontId="1" fillId="6" borderId="41" xfId="0" applyNumberFormat="1" applyFont="1" applyFill="1" applyBorder="1" applyAlignment="1">
      <alignment horizontal="center" vertical="center"/>
    </xf>
    <xf numFmtId="3" fontId="1" fillId="6" borderId="40" xfId="0" applyNumberFormat="1" applyFont="1" applyFill="1" applyBorder="1" applyAlignment="1">
      <alignment horizontal="center" vertical="center"/>
    </xf>
    <xf numFmtId="3" fontId="1" fillId="6" borderId="2" xfId="0" applyNumberFormat="1" applyFont="1" applyFill="1" applyBorder="1" applyAlignment="1">
      <alignment horizontal="center" vertical="center"/>
    </xf>
    <xf numFmtId="3" fontId="0" fillId="0" borderId="37" xfId="0" applyNumberFormat="1" applyBorder="1" applyAlignment="1">
      <alignment horizontal="center" vertical="center"/>
    </xf>
    <xf numFmtId="3" fontId="0" fillId="0" borderId="36" xfId="0" applyNumberFormat="1" applyBorder="1" applyAlignment="1">
      <alignment horizontal="center" vertical="center"/>
    </xf>
    <xf numFmtId="3" fontId="10" fillId="0" borderId="39" xfId="0" applyNumberFormat="1" applyFont="1" applyFill="1" applyBorder="1" applyAlignment="1">
      <alignment horizontal="center" vertical="center"/>
    </xf>
    <xf numFmtId="2" fontId="0" fillId="0" borderId="42" xfId="0" applyNumberFormat="1" applyBorder="1" applyAlignment="1">
      <alignment horizontal="center" vertical="center"/>
    </xf>
    <xf numFmtId="2" fontId="1" fillId="3" borderId="39" xfId="0" applyNumberFormat="1" applyFont="1" applyFill="1" applyBorder="1" applyAlignment="1">
      <alignment horizontal="center" vertical="center"/>
    </xf>
    <xf numFmtId="2" fontId="1" fillId="3" borderId="35" xfId="0" applyNumberFormat="1" applyFont="1" applyFill="1" applyBorder="1" applyAlignment="1">
      <alignment horizontal="center" vertical="center"/>
    </xf>
    <xf numFmtId="2" fontId="1" fillId="3" borderId="38" xfId="0" applyNumberFormat="1" applyFont="1" applyFill="1" applyBorder="1" applyAlignment="1">
      <alignment horizontal="center" vertical="center"/>
    </xf>
    <xf numFmtId="3" fontId="1" fillId="3" borderId="24" xfId="0" applyNumberFormat="1" applyFont="1" applyFill="1" applyBorder="1" applyAlignment="1">
      <alignment horizontal="center" vertical="center"/>
    </xf>
    <xf numFmtId="3" fontId="0" fillId="0" borderId="35" xfId="0" applyNumberFormat="1" applyFont="1" applyFill="1" applyBorder="1" applyAlignment="1">
      <alignment horizontal="center" vertical="center"/>
    </xf>
    <xf numFmtId="3" fontId="3" fillId="0" borderId="35" xfId="0" applyNumberFormat="1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17" fontId="1" fillId="4" borderId="20" xfId="0" applyNumberFormat="1" applyFont="1" applyFill="1" applyBorder="1" applyAlignment="1">
      <alignment horizontal="center" vertical="center"/>
    </xf>
    <xf numFmtId="17" fontId="1" fillId="8" borderId="20" xfId="0" applyNumberFormat="1" applyFont="1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7" fillId="3" borderId="18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7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Alignment="1">
      <alignment horizontal="center"/>
    </xf>
    <xf numFmtId="0" fontId="6" fillId="0" borderId="2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5" fillId="0" borderId="0" xfId="0" applyFont="1" applyFill="1"/>
    <xf numFmtId="0" fontId="11" fillId="0" borderId="2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5" fillId="0" borderId="0" xfId="0" applyFont="1" applyFill="1" applyBorder="1" applyAlignment="1"/>
    <xf numFmtId="0" fontId="8" fillId="0" borderId="0" xfId="0" applyFont="1" applyFill="1" applyBorder="1" applyAlignment="1">
      <alignment horizontal="center" vertical="center"/>
    </xf>
    <xf numFmtId="17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3" fontId="5" fillId="0" borderId="0" xfId="0" applyNumberFormat="1" applyFont="1" applyFill="1" applyAlignment="1">
      <alignment horizontal="center" vertical="center"/>
    </xf>
    <xf numFmtId="17" fontId="4" fillId="0" borderId="20" xfId="0" applyNumberFormat="1" applyFont="1" applyFill="1" applyBorder="1" applyAlignment="1">
      <alignment horizontal="center"/>
    </xf>
    <xf numFmtId="3" fontId="5" fillId="0" borderId="0" xfId="0" applyNumberFormat="1" applyFont="1" applyFill="1" applyBorder="1" applyAlignment="1">
      <alignment horizontal="center" vertical="center"/>
    </xf>
    <xf numFmtId="17" fontId="4" fillId="0" borderId="0" xfId="0" applyNumberFormat="1" applyFont="1" applyFill="1" applyBorder="1" applyAlignment="1">
      <alignment horizontal="center"/>
    </xf>
    <xf numFmtId="17" fontId="4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3" fontId="5" fillId="0" borderId="0" xfId="0" applyNumberFormat="1" applyFont="1" applyFill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7" fillId="3" borderId="16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0" fillId="3" borderId="18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7" fillId="3" borderId="8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/>
    </xf>
    <xf numFmtId="0" fontId="0" fillId="3" borderId="31" xfId="0" applyFill="1" applyBorder="1" applyAlignment="1">
      <alignment horizontal="center"/>
    </xf>
    <xf numFmtId="0" fontId="7" fillId="3" borderId="7" xfId="0" applyFont="1" applyFill="1" applyBorder="1" applyAlignment="1">
      <alignment horizontal="center"/>
    </xf>
    <xf numFmtId="3" fontId="0" fillId="0" borderId="43" xfId="0" applyNumberFormat="1" applyBorder="1" applyAlignment="1">
      <alignment horizontal="center" vertical="center"/>
    </xf>
    <xf numFmtId="3" fontId="0" fillId="0" borderId="44" xfId="0" applyNumberFormat="1" applyBorder="1" applyAlignment="1">
      <alignment horizontal="center" vertical="center"/>
    </xf>
    <xf numFmtId="3" fontId="0" fillId="0" borderId="45" xfId="0" applyNumberFormat="1" applyBorder="1" applyAlignment="1">
      <alignment horizontal="center" vertical="center"/>
    </xf>
    <xf numFmtId="3" fontId="0" fillId="0" borderId="46" xfId="0" applyNumberFormat="1" applyBorder="1" applyAlignment="1">
      <alignment horizontal="center" vertical="center"/>
    </xf>
    <xf numFmtId="3" fontId="0" fillId="0" borderId="47" xfId="0" applyNumberFormat="1" applyBorder="1" applyAlignment="1">
      <alignment horizontal="center" vertical="center"/>
    </xf>
    <xf numFmtId="3" fontId="0" fillId="0" borderId="48" xfId="0" applyNumberFormat="1" applyBorder="1" applyAlignment="1">
      <alignment horizontal="center" vertical="center"/>
    </xf>
    <xf numFmtId="3" fontId="0" fillId="0" borderId="49" xfId="0" applyNumberFormat="1" applyBorder="1" applyAlignment="1">
      <alignment horizontal="center" vertical="center"/>
    </xf>
    <xf numFmtId="3" fontId="0" fillId="0" borderId="50" xfId="0" applyNumberFormat="1" applyBorder="1" applyAlignment="1">
      <alignment horizontal="center" vertical="center"/>
    </xf>
    <xf numFmtId="3" fontId="0" fillId="0" borderId="5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B050"/>
      <color rgb="FFC0504D"/>
      <color rgb="FF948A54"/>
      <color rgb="FFE46C0A"/>
      <color rgb="FF9BBB59"/>
      <color rgb="FF31859C"/>
      <color rgb="FFFCD5B4"/>
      <color rgb="FFE46D0A"/>
      <color rgb="FFFAC090"/>
      <color rgb="FFFDE9D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 sz="1400"/>
              <a:t>South</a:t>
            </a:r>
            <a:r>
              <a:rPr lang="en-US" sz="1400" baseline="0"/>
              <a:t> African Residents</a:t>
            </a:r>
            <a:endParaRPr lang="en-US" sz="1400"/>
          </a:p>
        </c:rich>
      </c:tx>
      <c:layout>
        <c:manualLayout>
          <c:xMode val="edge"/>
          <c:yMode val="edge"/>
          <c:x val="0.38702311240221232"/>
          <c:y val="3.3604070550015602E-2"/>
        </c:manualLayout>
      </c:layout>
      <c:overlay val="1"/>
    </c:title>
    <c:plotArea>
      <c:layout>
        <c:manualLayout>
          <c:layoutTarget val="inner"/>
          <c:xMode val="edge"/>
          <c:yMode val="edge"/>
          <c:x val="5.7600447012790733E-2"/>
          <c:y val="3.4223898039533296E-2"/>
          <c:w val="0.93689566718608308"/>
          <c:h val="0.83329711605934764"/>
        </c:manualLayout>
      </c:layout>
      <c:barChart>
        <c:barDir val="col"/>
        <c:grouping val="clustered"/>
        <c:ser>
          <c:idx val="1"/>
          <c:order val="0"/>
          <c:tx>
            <c:strRef>
              <c:f>'Tourism and Migration'!$D$6:$E$6</c:f>
              <c:strCache>
                <c:ptCount val="1"/>
                <c:pt idx="0">
                  <c:v>Departures</c:v>
                </c:pt>
              </c:strCache>
            </c:strRef>
          </c:tx>
          <c:spPr>
            <a:solidFill>
              <a:srgbClr val="0070C0"/>
            </a:solidFill>
          </c:spPr>
          <c:cat>
            <c:numRef>
              <c:f>'Tourism and Migration'!$A$33:$A$103</c:f>
              <c:numCache>
                <c:formatCode>mmm\-yy</c:formatCode>
                <c:ptCount val="71"/>
                <c:pt idx="0">
                  <c:v>39479</c:v>
                </c:pt>
                <c:pt idx="1">
                  <c:v>39508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39692</c:v>
                </c:pt>
                <c:pt idx="8">
                  <c:v>39722</c:v>
                </c:pt>
                <c:pt idx="9">
                  <c:v>39753</c:v>
                </c:pt>
                <c:pt idx="10">
                  <c:v>39783</c:v>
                </c:pt>
                <c:pt idx="11">
                  <c:v>39814</c:v>
                </c:pt>
                <c:pt idx="12">
                  <c:v>39845</c:v>
                </c:pt>
                <c:pt idx="13">
                  <c:v>39873</c:v>
                </c:pt>
                <c:pt idx="14">
                  <c:v>39904</c:v>
                </c:pt>
                <c:pt idx="15">
                  <c:v>39934</c:v>
                </c:pt>
                <c:pt idx="16">
                  <c:v>39965</c:v>
                </c:pt>
                <c:pt idx="17">
                  <c:v>39995</c:v>
                </c:pt>
                <c:pt idx="18">
                  <c:v>40026</c:v>
                </c:pt>
                <c:pt idx="19">
                  <c:v>40057</c:v>
                </c:pt>
                <c:pt idx="20">
                  <c:v>40087</c:v>
                </c:pt>
                <c:pt idx="21">
                  <c:v>40118</c:v>
                </c:pt>
                <c:pt idx="22">
                  <c:v>40148</c:v>
                </c:pt>
                <c:pt idx="23">
                  <c:v>40179</c:v>
                </c:pt>
                <c:pt idx="24">
                  <c:v>40210</c:v>
                </c:pt>
                <c:pt idx="25">
                  <c:v>40238</c:v>
                </c:pt>
                <c:pt idx="26">
                  <c:v>40269</c:v>
                </c:pt>
                <c:pt idx="27">
                  <c:v>40299</c:v>
                </c:pt>
                <c:pt idx="28">
                  <c:v>40330</c:v>
                </c:pt>
                <c:pt idx="29">
                  <c:v>40360</c:v>
                </c:pt>
                <c:pt idx="30">
                  <c:v>40391</c:v>
                </c:pt>
                <c:pt idx="31">
                  <c:v>40422</c:v>
                </c:pt>
                <c:pt idx="32">
                  <c:v>40452</c:v>
                </c:pt>
                <c:pt idx="33">
                  <c:v>40483</c:v>
                </c:pt>
                <c:pt idx="34">
                  <c:v>40513</c:v>
                </c:pt>
                <c:pt idx="35">
                  <c:v>40544</c:v>
                </c:pt>
                <c:pt idx="36">
                  <c:v>40575</c:v>
                </c:pt>
                <c:pt idx="37">
                  <c:v>40603</c:v>
                </c:pt>
                <c:pt idx="38">
                  <c:v>40634</c:v>
                </c:pt>
                <c:pt idx="39">
                  <c:v>40664</c:v>
                </c:pt>
                <c:pt idx="40">
                  <c:v>40695</c:v>
                </c:pt>
                <c:pt idx="41">
                  <c:v>40725</c:v>
                </c:pt>
                <c:pt idx="42">
                  <c:v>40756</c:v>
                </c:pt>
                <c:pt idx="43">
                  <c:v>40787</c:v>
                </c:pt>
                <c:pt idx="44">
                  <c:v>40817</c:v>
                </c:pt>
                <c:pt idx="45">
                  <c:v>40848</c:v>
                </c:pt>
                <c:pt idx="46">
                  <c:v>40878</c:v>
                </c:pt>
                <c:pt idx="47">
                  <c:v>40909</c:v>
                </c:pt>
                <c:pt idx="48">
                  <c:v>40940</c:v>
                </c:pt>
                <c:pt idx="49">
                  <c:v>40969</c:v>
                </c:pt>
                <c:pt idx="50">
                  <c:v>41000</c:v>
                </c:pt>
                <c:pt idx="51">
                  <c:v>41030</c:v>
                </c:pt>
                <c:pt idx="52">
                  <c:v>41061</c:v>
                </c:pt>
                <c:pt idx="53">
                  <c:v>41091</c:v>
                </c:pt>
                <c:pt idx="54">
                  <c:v>41122</c:v>
                </c:pt>
                <c:pt idx="55">
                  <c:v>41153</c:v>
                </c:pt>
                <c:pt idx="56">
                  <c:v>41183</c:v>
                </c:pt>
                <c:pt idx="57">
                  <c:v>41214</c:v>
                </c:pt>
                <c:pt idx="58">
                  <c:v>41244</c:v>
                </c:pt>
                <c:pt idx="59">
                  <c:v>41275</c:v>
                </c:pt>
                <c:pt idx="60">
                  <c:v>41306</c:v>
                </c:pt>
                <c:pt idx="61">
                  <c:v>41334</c:v>
                </c:pt>
                <c:pt idx="62">
                  <c:v>41365</c:v>
                </c:pt>
                <c:pt idx="63">
                  <c:v>41395</c:v>
                </c:pt>
                <c:pt idx="64">
                  <c:v>41426</c:v>
                </c:pt>
                <c:pt idx="65">
                  <c:v>41456</c:v>
                </c:pt>
                <c:pt idx="66">
                  <c:v>41487</c:v>
                </c:pt>
                <c:pt idx="67">
                  <c:v>41518</c:v>
                </c:pt>
                <c:pt idx="68">
                  <c:v>41548</c:v>
                </c:pt>
                <c:pt idx="69">
                  <c:v>41579</c:v>
                </c:pt>
                <c:pt idx="70">
                  <c:v>41609</c:v>
                </c:pt>
              </c:numCache>
            </c:numRef>
          </c:cat>
          <c:val>
            <c:numRef>
              <c:f>'Tourism and Migration'!$D$33:$D$103</c:f>
              <c:numCache>
                <c:formatCode>#,##0</c:formatCode>
                <c:ptCount val="71"/>
                <c:pt idx="0">
                  <c:v>1444</c:v>
                </c:pt>
                <c:pt idx="1">
                  <c:v>1745</c:v>
                </c:pt>
                <c:pt idx="2">
                  <c:v>391</c:v>
                </c:pt>
                <c:pt idx="3">
                  <c:v>948</c:v>
                </c:pt>
                <c:pt idx="4">
                  <c:v>1348</c:v>
                </c:pt>
                <c:pt idx="5">
                  <c:v>1200</c:v>
                </c:pt>
                <c:pt idx="6">
                  <c:v>795</c:v>
                </c:pt>
                <c:pt idx="7">
                  <c:v>1289</c:v>
                </c:pt>
                <c:pt idx="8">
                  <c:v>1062</c:v>
                </c:pt>
                <c:pt idx="9">
                  <c:v>1209</c:v>
                </c:pt>
                <c:pt idx="10">
                  <c:v>1842</c:v>
                </c:pt>
                <c:pt idx="11">
                  <c:v>1178</c:v>
                </c:pt>
                <c:pt idx="12">
                  <c:v>815</c:v>
                </c:pt>
                <c:pt idx="13">
                  <c:v>368</c:v>
                </c:pt>
                <c:pt idx="14">
                  <c:v>1001</c:v>
                </c:pt>
                <c:pt idx="15">
                  <c:v>552</c:v>
                </c:pt>
                <c:pt idx="16">
                  <c:v>811</c:v>
                </c:pt>
                <c:pt idx="17">
                  <c:v>732</c:v>
                </c:pt>
                <c:pt idx="18">
                  <c:v>779</c:v>
                </c:pt>
                <c:pt idx="19">
                  <c:v>785</c:v>
                </c:pt>
                <c:pt idx="20">
                  <c:v>3915</c:v>
                </c:pt>
                <c:pt idx="21">
                  <c:v>3782</c:v>
                </c:pt>
                <c:pt idx="22">
                  <c:v>6871</c:v>
                </c:pt>
                <c:pt idx="23">
                  <c:v>4403</c:v>
                </c:pt>
                <c:pt idx="24">
                  <c:v>2912</c:v>
                </c:pt>
                <c:pt idx="25">
                  <c:v>4761</c:v>
                </c:pt>
                <c:pt idx="26">
                  <c:v>1269</c:v>
                </c:pt>
                <c:pt idx="27">
                  <c:v>3133</c:v>
                </c:pt>
                <c:pt idx="28">
                  <c:v>4989</c:v>
                </c:pt>
                <c:pt idx="29">
                  <c:v>3564</c:v>
                </c:pt>
                <c:pt idx="30">
                  <c:v>4776</c:v>
                </c:pt>
                <c:pt idx="31">
                  <c:v>6286</c:v>
                </c:pt>
                <c:pt idx="32">
                  <c:v>4818</c:v>
                </c:pt>
                <c:pt idx="33">
                  <c:v>4421</c:v>
                </c:pt>
                <c:pt idx="34">
                  <c:v>7687</c:v>
                </c:pt>
                <c:pt idx="35">
                  <c:v>5063</c:v>
                </c:pt>
                <c:pt idx="36">
                  <c:v>3858</c:v>
                </c:pt>
                <c:pt idx="37">
                  <c:v>5933</c:v>
                </c:pt>
                <c:pt idx="38">
                  <c:v>5994</c:v>
                </c:pt>
                <c:pt idx="39">
                  <c:v>4986</c:v>
                </c:pt>
                <c:pt idx="40">
                  <c:v>6173</c:v>
                </c:pt>
                <c:pt idx="41">
                  <c:v>5032</c:v>
                </c:pt>
                <c:pt idx="42">
                  <c:v>4989</c:v>
                </c:pt>
                <c:pt idx="43">
                  <c:v>5529</c:v>
                </c:pt>
                <c:pt idx="44">
                  <c:v>4822</c:v>
                </c:pt>
                <c:pt idx="45">
                  <c:v>4251</c:v>
                </c:pt>
                <c:pt idx="46">
                  <c:v>6981</c:v>
                </c:pt>
                <c:pt idx="47">
                  <c:v>5661</c:v>
                </c:pt>
                <c:pt idx="48">
                  <c:v>5660</c:v>
                </c:pt>
                <c:pt idx="49">
                  <c:v>6336</c:v>
                </c:pt>
                <c:pt idx="50">
                  <c:v>5553</c:v>
                </c:pt>
                <c:pt idx="51">
                  <c:v>5631</c:v>
                </c:pt>
                <c:pt idx="52">
                  <c:v>7207</c:v>
                </c:pt>
                <c:pt idx="53">
                  <c:v>5138</c:v>
                </c:pt>
                <c:pt idx="54">
                  <c:v>5443</c:v>
                </c:pt>
                <c:pt idx="55">
                  <c:v>6595</c:v>
                </c:pt>
                <c:pt idx="56">
                  <c:v>4846</c:v>
                </c:pt>
                <c:pt idx="57">
                  <c:v>4352</c:v>
                </c:pt>
                <c:pt idx="58">
                  <c:v>9034</c:v>
                </c:pt>
                <c:pt idx="59">
                  <c:v>4309</c:v>
                </c:pt>
                <c:pt idx="60">
                  <c:v>5239</c:v>
                </c:pt>
                <c:pt idx="61">
                  <c:v>7034</c:v>
                </c:pt>
                <c:pt idx="62">
                  <c:v>6391</c:v>
                </c:pt>
                <c:pt idx="63">
                  <c:v>6184</c:v>
                </c:pt>
                <c:pt idx="64">
                  <c:v>8598</c:v>
                </c:pt>
                <c:pt idx="65">
                  <c:v>6321</c:v>
                </c:pt>
                <c:pt idx="66">
                  <c:v>6889</c:v>
                </c:pt>
                <c:pt idx="67">
                  <c:v>5198</c:v>
                </c:pt>
                <c:pt idx="68">
                  <c:v>5994</c:v>
                </c:pt>
                <c:pt idx="69">
                  <c:v>6089</c:v>
                </c:pt>
                <c:pt idx="70">
                  <c:v>12608</c:v>
                </c:pt>
              </c:numCache>
            </c:numRef>
          </c:val>
        </c:ser>
        <c:ser>
          <c:idx val="0"/>
          <c:order val="1"/>
          <c:tx>
            <c:strRef>
              <c:f>'Tourism and Migration'!$B$6:$C$6</c:f>
              <c:strCache>
                <c:ptCount val="1"/>
                <c:pt idx="0">
                  <c:v>Arrivals</c:v>
                </c:pt>
              </c:strCache>
            </c:strRef>
          </c:tx>
          <c:spPr>
            <a:solidFill>
              <a:srgbClr val="00B050"/>
            </a:solidFill>
          </c:spPr>
          <c:cat>
            <c:numRef>
              <c:f>'Tourism and Migration'!$A$33:$A$103</c:f>
              <c:numCache>
                <c:formatCode>mmm\-yy</c:formatCode>
                <c:ptCount val="71"/>
                <c:pt idx="0">
                  <c:v>39479</c:v>
                </c:pt>
                <c:pt idx="1">
                  <c:v>39508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39692</c:v>
                </c:pt>
                <c:pt idx="8">
                  <c:v>39722</c:v>
                </c:pt>
                <c:pt idx="9">
                  <c:v>39753</c:v>
                </c:pt>
                <c:pt idx="10">
                  <c:v>39783</c:v>
                </c:pt>
                <c:pt idx="11">
                  <c:v>39814</c:v>
                </c:pt>
                <c:pt idx="12">
                  <c:v>39845</c:v>
                </c:pt>
                <c:pt idx="13">
                  <c:v>39873</c:v>
                </c:pt>
                <c:pt idx="14">
                  <c:v>39904</c:v>
                </c:pt>
                <c:pt idx="15">
                  <c:v>39934</c:v>
                </c:pt>
                <c:pt idx="16">
                  <c:v>39965</c:v>
                </c:pt>
                <c:pt idx="17">
                  <c:v>39995</c:v>
                </c:pt>
                <c:pt idx="18">
                  <c:v>40026</c:v>
                </c:pt>
                <c:pt idx="19">
                  <c:v>40057</c:v>
                </c:pt>
                <c:pt idx="20">
                  <c:v>40087</c:v>
                </c:pt>
                <c:pt idx="21">
                  <c:v>40118</c:v>
                </c:pt>
                <c:pt idx="22">
                  <c:v>40148</c:v>
                </c:pt>
                <c:pt idx="23">
                  <c:v>40179</c:v>
                </c:pt>
                <c:pt idx="24">
                  <c:v>40210</c:v>
                </c:pt>
                <c:pt idx="25">
                  <c:v>40238</c:v>
                </c:pt>
                <c:pt idx="26">
                  <c:v>40269</c:v>
                </c:pt>
                <c:pt idx="27">
                  <c:v>40299</c:v>
                </c:pt>
                <c:pt idx="28">
                  <c:v>40330</c:v>
                </c:pt>
                <c:pt idx="29">
                  <c:v>40360</c:v>
                </c:pt>
                <c:pt idx="30">
                  <c:v>40391</c:v>
                </c:pt>
                <c:pt idx="31">
                  <c:v>40422</c:v>
                </c:pt>
                <c:pt idx="32">
                  <c:v>40452</c:v>
                </c:pt>
                <c:pt idx="33">
                  <c:v>40483</c:v>
                </c:pt>
                <c:pt idx="34">
                  <c:v>40513</c:v>
                </c:pt>
                <c:pt idx="35">
                  <c:v>40544</c:v>
                </c:pt>
                <c:pt idx="36">
                  <c:v>40575</c:v>
                </c:pt>
                <c:pt idx="37">
                  <c:v>40603</c:v>
                </c:pt>
                <c:pt idx="38">
                  <c:v>40634</c:v>
                </c:pt>
                <c:pt idx="39">
                  <c:v>40664</c:v>
                </c:pt>
                <c:pt idx="40">
                  <c:v>40695</c:v>
                </c:pt>
                <c:pt idx="41">
                  <c:v>40725</c:v>
                </c:pt>
                <c:pt idx="42">
                  <c:v>40756</c:v>
                </c:pt>
                <c:pt idx="43">
                  <c:v>40787</c:v>
                </c:pt>
                <c:pt idx="44">
                  <c:v>40817</c:v>
                </c:pt>
                <c:pt idx="45">
                  <c:v>40848</c:v>
                </c:pt>
                <c:pt idx="46">
                  <c:v>40878</c:v>
                </c:pt>
                <c:pt idx="47">
                  <c:v>40909</c:v>
                </c:pt>
                <c:pt idx="48">
                  <c:v>40940</c:v>
                </c:pt>
                <c:pt idx="49">
                  <c:v>40969</c:v>
                </c:pt>
                <c:pt idx="50">
                  <c:v>41000</c:v>
                </c:pt>
                <c:pt idx="51">
                  <c:v>41030</c:v>
                </c:pt>
                <c:pt idx="52">
                  <c:v>41061</c:v>
                </c:pt>
                <c:pt idx="53">
                  <c:v>41091</c:v>
                </c:pt>
                <c:pt idx="54">
                  <c:v>41122</c:v>
                </c:pt>
                <c:pt idx="55">
                  <c:v>41153</c:v>
                </c:pt>
                <c:pt idx="56">
                  <c:v>41183</c:v>
                </c:pt>
                <c:pt idx="57">
                  <c:v>41214</c:v>
                </c:pt>
                <c:pt idx="58">
                  <c:v>41244</c:v>
                </c:pt>
                <c:pt idx="59">
                  <c:v>41275</c:v>
                </c:pt>
                <c:pt idx="60">
                  <c:v>41306</c:v>
                </c:pt>
                <c:pt idx="61">
                  <c:v>41334</c:v>
                </c:pt>
                <c:pt idx="62">
                  <c:v>41365</c:v>
                </c:pt>
                <c:pt idx="63">
                  <c:v>41395</c:v>
                </c:pt>
                <c:pt idx="64">
                  <c:v>41426</c:v>
                </c:pt>
                <c:pt idx="65">
                  <c:v>41456</c:v>
                </c:pt>
                <c:pt idx="66">
                  <c:v>41487</c:v>
                </c:pt>
                <c:pt idx="67">
                  <c:v>41518</c:v>
                </c:pt>
                <c:pt idx="68">
                  <c:v>41548</c:v>
                </c:pt>
                <c:pt idx="69">
                  <c:v>41579</c:v>
                </c:pt>
                <c:pt idx="70">
                  <c:v>41609</c:v>
                </c:pt>
              </c:numCache>
            </c:numRef>
          </c:cat>
          <c:val>
            <c:numRef>
              <c:f>'Tourism and Migration'!$B$33:$B$103</c:f>
              <c:numCache>
                <c:formatCode>#,##0</c:formatCode>
                <c:ptCount val="71"/>
                <c:pt idx="0">
                  <c:v>1296</c:v>
                </c:pt>
                <c:pt idx="1">
                  <c:v>1542</c:v>
                </c:pt>
                <c:pt idx="2">
                  <c:v>1212</c:v>
                </c:pt>
                <c:pt idx="3">
                  <c:v>1004</c:v>
                </c:pt>
                <c:pt idx="4">
                  <c:v>961</c:v>
                </c:pt>
                <c:pt idx="5">
                  <c:v>1248</c:v>
                </c:pt>
                <c:pt idx="6">
                  <c:v>712</c:v>
                </c:pt>
                <c:pt idx="7">
                  <c:v>1024</c:v>
                </c:pt>
                <c:pt idx="8">
                  <c:v>1227</c:v>
                </c:pt>
                <c:pt idx="9">
                  <c:v>970</c:v>
                </c:pt>
                <c:pt idx="10">
                  <c:v>1794</c:v>
                </c:pt>
                <c:pt idx="11">
                  <c:v>1760</c:v>
                </c:pt>
                <c:pt idx="12">
                  <c:v>699</c:v>
                </c:pt>
                <c:pt idx="13">
                  <c:v>793</c:v>
                </c:pt>
                <c:pt idx="14">
                  <c:v>1042</c:v>
                </c:pt>
                <c:pt idx="15">
                  <c:v>562</c:v>
                </c:pt>
                <c:pt idx="16">
                  <c:v>726</c:v>
                </c:pt>
                <c:pt idx="17">
                  <c:v>720</c:v>
                </c:pt>
                <c:pt idx="18">
                  <c:v>679</c:v>
                </c:pt>
                <c:pt idx="19">
                  <c:v>692</c:v>
                </c:pt>
                <c:pt idx="20">
                  <c:v>3390</c:v>
                </c:pt>
                <c:pt idx="21">
                  <c:v>3865</c:v>
                </c:pt>
                <c:pt idx="22">
                  <c:v>5772</c:v>
                </c:pt>
                <c:pt idx="23">
                  <c:v>5731</c:v>
                </c:pt>
                <c:pt idx="24">
                  <c:v>2678</c:v>
                </c:pt>
                <c:pt idx="25">
                  <c:v>3909</c:v>
                </c:pt>
                <c:pt idx="26">
                  <c:v>1769</c:v>
                </c:pt>
                <c:pt idx="27">
                  <c:v>3353</c:v>
                </c:pt>
                <c:pt idx="28">
                  <c:v>3773</c:v>
                </c:pt>
                <c:pt idx="29">
                  <c:v>4811</c:v>
                </c:pt>
                <c:pt idx="30">
                  <c:v>3520</c:v>
                </c:pt>
                <c:pt idx="31">
                  <c:v>4702</c:v>
                </c:pt>
                <c:pt idx="32">
                  <c:v>5265</c:v>
                </c:pt>
                <c:pt idx="33">
                  <c:v>4986</c:v>
                </c:pt>
                <c:pt idx="34">
                  <c:v>5936</c:v>
                </c:pt>
                <c:pt idx="35">
                  <c:v>6896</c:v>
                </c:pt>
                <c:pt idx="36">
                  <c:v>3142</c:v>
                </c:pt>
                <c:pt idx="37">
                  <c:v>5042</c:v>
                </c:pt>
                <c:pt idx="38">
                  <c:v>6012</c:v>
                </c:pt>
                <c:pt idx="39">
                  <c:v>5664</c:v>
                </c:pt>
                <c:pt idx="40">
                  <c:v>4428</c:v>
                </c:pt>
                <c:pt idx="41">
                  <c:v>6846</c:v>
                </c:pt>
                <c:pt idx="42">
                  <c:v>4226</c:v>
                </c:pt>
                <c:pt idx="43">
                  <c:v>4621</c:v>
                </c:pt>
                <c:pt idx="44">
                  <c:v>5317</c:v>
                </c:pt>
                <c:pt idx="45">
                  <c:v>4515</c:v>
                </c:pt>
                <c:pt idx="46">
                  <c:v>5836</c:v>
                </c:pt>
                <c:pt idx="47">
                  <c:v>6941</c:v>
                </c:pt>
                <c:pt idx="48">
                  <c:v>5140</c:v>
                </c:pt>
                <c:pt idx="49">
                  <c:v>5733</c:v>
                </c:pt>
                <c:pt idx="50">
                  <c:v>5995</c:v>
                </c:pt>
                <c:pt idx="51">
                  <c:v>5715</c:v>
                </c:pt>
                <c:pt idx="52">
                  <c:v>5471</c:v>
                </c:pt>
                <c:pt idx="53">
                  <c:v>7868</c:v>
                </c:pt>
                <c:pt idx="54">
                  <c:v>4680</c:v>
                </c:pt>
                <c:pt idx="55">
                  <c:v>5264</c:v>
                </c:pt>
                <c:pt idx="56">
                  <c:v>6044</c:v>
                </c:pt>
                <c:pt idx="57">
                  <c:v>4467</c:v>
                </c:pt>
                <c:pt idx="58">
                  <c:v>6777</c:v>
                </c:pt>
                <c:pt idx="59">
                  <c:v>6524</c:v>
                </c:pt>
                <c:pt idx="60">
                  <c:v>4934</c:v>
                </c:pt>
                <c:pt idx="61">
                  <c:v>5971</c:v>
                </c:pt>
                <c:pt idx="62">
                  <c:v>6975</c:v>
                </c:pt>
                <c:pt idx="63">
                  <c:v>5686</c:v>
                </c:pt>
                <c:pt idx="64">
                  <c:v>6045</c:v>
                </c:pt>
                <c:pt idx="65">
                  <c:v>9604</c:v>
                </c:pt>
                <c:pt idx="66">
                  <c:v>5669</c:v>
                </c:pt>
                <c:pt idx="67">
                  <c:v>3485</c:v>
                </c:pt>
                <c:pt idx="68">
                  <c:v>7124</c:v>
                </c:pt>
                <c:pt idx="69">
                  <c:v>5746</c:v>
                </c:pt>
                <c:pt idx="70">
                  <c:v>8961</c:v>
                </c:pt>
              </c:numCache>
            </c:numRef>
          </c:val>
        </c:ser>
        <c:axId val="203351168"/>
        <c:axId val="203352704"/>
      </c:barChart>
      <c:dateAx>
        <c:axId val="203351168"/>
        <c:scaling>
          <c:orientation val="minMax"/>
        </c:scaling>
        <c:axPos val="b"/>
        <c:numFmt formatCode="mmm\-yy" sourceLinked="1"/>
        <c:tickLblPos val="nextTo"/>
        <c:txPr>
          <a:bodyPr rot="-5400000"/>
          <a:lstStyle/>
          <a:p>
            <a:pPr>
              <a:defRPr lang="en-ZA" sz="1200"/>
            </a:pPr>
            <a:endParaRPr lang="en-US"/>
          </a:p>
        </c:txPr>
        <c:crossAx val="203352704"/>
        <c:crosses val="autoZero"/>
        <c:auto val="1"/>
        <c:lblOffset val="100"/>
        <c:majorUnit val="2"/>
        <c:majorTimeUnit val="months"/>
        <c:minorUnit val="1"/>
        <c:minorTimeUnit val="months"/>
      </c:dateAx>
      <c:valAx>
        <c:axId val="203352704"/>
        <c:scaling>
          <c:orientation val="minMax"/>
          <c:max val="9500"/>
          <c:min val="0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 sz="1200"/>
            </a:pPr>
            <a:endParaRPr lang="en-US"/>
          </a:p>
        </c:txPr>
        <c:crossAx val="203351168"/>
        <c:crosses val="autoZero"/>
        <c:crossBetween val="between"/>
        <c:majorUnit val="500"/>
        <c:minorUnit val="500"/>
      </c:valAx>
    </c:plotArea>
    <c:legend>
      <c:legendPos val="r"/>
      <c:layout>
        <c:manualLayout>
          <c:xMode val="edge"/>
          <c:yMode val="edge"/>
          <c:x val="0.12743034824009991"/>
          <c:y val="9.4091025855810764E-2"/>
          <c:w val="0.12016074204316768"/>
          <c:h val="0.14231533199158891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400" baseline="0"/>
            </a:pPr>
            <a:r>
              <a:rPr lang="en-US" sz="1400" baseline="0"/>
              <a:t>Foreign Travellers</a:t>
            </a:r>
          </a:p>
        </c:rich>
      </c:tx>
      <c:layout>
        <c:manualLayout>
          <c:xMode val="edge"/>
          <c:yMode val="edge"/>
          <c:x val="0.4214038823424045"/>
          <c:y val="3.1137730423448796E-2"/>
        </c:manualLayout>
      </c:layout>
      <c:overlay val="1"/>
    </c:title>
    <c:plotArea>
      <c:layout>
        <c:manualLayout>
          <c:layoutTarget val="inner"/>
          <c:xMode val="edge"/>
          <c:yMode val="edge"/>
          <c:x val="6.2784044962508348E-2"/>
          <c:y val="2.0141035061025884E-2"/>
          <c:w val="0.93611206839532957"/>
          <c:h val="0.85364197699022104"/>
        </c:manualLayout>
      </c:layout>
      <c:barChart>
        <c:barDir val="col"/>
        <c:grouping val="clustered"/>
        <c:ser>
          <c:idx val="0"/>
          <c:order val="0"/>
          <c:tx>
            <c:strRef>
              <c:f>'Tourism and Migration'!$F$6:$G$6</c:f>
              <c:strCache>
                <c:ptCount val="1"/>
                <c:pt idx="0">
                  <c:v>Arrivals</c:v>
                </c:pt>
              </c:strCache>
            </c:strRef>
          </c:tx>
          <c:spPr>
            <a:solidFill>
              <a:srgbClr val="00B050"/>
            </a:solidFill>
          </c:spPr>
          <c:cat>
            <c:numRef>
              <c:f>'Tourism and Migration'!$A$33:$A$103</c:f>
              <c:numCache>
                <c:formatCode>mmm\-yy</c:formatCode>
                <c:ptCount val="71"/>
                <c:pt idx="0">
                  <c:v>39479</c:v>
                </c:pt>
                <c:pt idx="1">
                  <c:v>39508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39692</c:v>
                </c:pt>
                <c:pt idx="8">
                  <c:v>39722</c:v>
                </c:pt>
                <c:pt idx="9">
                  <c:v>39753</c:v>
                </c:pt>
                <c:pt idx="10">
                  <c:v>39783</c:v>
                </c:pt>
                <c:pt idx="11">
                  <c:v>39814</c:v>
                </c:pt>
                <c:pt idx="12">
                  <c:v>39845</c:v>
                </c:pt>
                <c:pt idx="13">
                  <c:v>39873</c:v>
                </c:pt>
                <c:pt idx="14">
                  <c:v>39904</c:v>
                </c:pt>
                <c:pt idx="15">
                  <c:v>39934</c:v>
                </c:pt>
                <c:pt idx="16">
                  <c:v>39965</c:v>
                </c:pt>
                <c:pt idx="17">
                  <c:v>39995</c:v>
                </c:pt>
                <c:pt idx="18">
                  <c:v>40026</c:v>
                </c:pt>
                <c:pt idx="19">
                  <c:v>40057</c:v>
                </c:pt>
                <c:pt idx="20">
                  <c:v>40087</c:v>
                </c:pt>
                <c:pt idx="21">
                  <c:v>40118</c:v>
                </c:pt>
                <c:pt idx="22">
                  <c:v>40148</c:v>
                </c:pt>
                <c:pt idx="23">
                  <c:v>40179</c:v>
                </c:pt>
                <c:pt idx="24">
                  <c:v>40210</c:v>
                </c:pt>
                <c:pt idx="25">
                  <c:v>40238</c:v>
                </c:pt>
                <c:pt idx="26">
                  <c:v>40269</c:v>
                </c:pt>
                <c:pt idx="27">
                  <c:v>40299</c:v>
                </c:pt>
                <c:pt idx="28">
                  <c:v>40330</c:v>
                </c:pt>
                <c:pt idx="29">
                  <c:v>40360</c:v>
                </c:pt>
                <c:pt idx="30">
                  <c:v>40391</c:v>
                </c:pt>
                <c:pt idx="31">
                  <c:v>40422</c:v>
                </c:pt>
                <c:pt idx="32">
                  <c:v>40452</c:v>
                </c:pt>
                <c:pt idx="33">
                  <c:v>40483</c:v>
                </c:pt>
                <c:pt idx="34">
                  <c:v>40513</c:v>
                </c:pt>
                <c:pt idx="35">
                  <c:v>40544</c:v>
                </c:pt>
                <c:pt idx="36">
                  <c:v>40575</c:v>
                </c:pt>
                <c:pt idx="37">
                  <c:v>40603</c:v>
                </c:pt>
                <c:pt idx="38">
                  <c:v>40634</c:v>
                </c:pt>
                <c:pt idx="39">
                  <c:v>40664</c:v>
                </c:pt>
                <c:pt idx="40">
                  <c:v>40695</c:v>
                </c:pt>
                <c:pt idx="41">
                  <c:v>40725</c:v>
                </c:pt>
                <c:pt idx="42">
                  <c:v>40756</c:v>
                </c:pt>
                <c:pt idx="43">
                  <c:v>40787</c:v>
                </c:pt>
                <c:pt idx="44">
                  <c:v>40817</c:v>
                </c:pt>
                <c:pt idx="45">
                  <c:v>40848</c:v>
                </c:pt>
                <c:pt idx="46">
                  <c:v>40878</c:v>
                </c:pt>
                <c:pt idx="47">
                  <c:v>40909</c:v>
                </c:pt>
                <c:pt idx="48">
                  <c:v>40940</c:v>
                </c:pt>
                <c:pt idx="49">
                  <c:v>40969</c:v>
                </c:pt>
                <c:pt idx="50">
                  <c:v>41000</c:v>
                </c:pt>
                <c:pt idx="51">
                  <c:v>41030</c:v>
                </c:pt>
                <c:pt idx="52">
                  <c:v>41061</c:v>
                </c:pt>
                <c:pt idx="53">
                  <c:v>41091</c:v>
                </c:pt>
                <c:pt idx="54">
                  <c:v>41122</c:v>
                </c:pt>
                <c:pt idx="55">
                  <c:v>41153</c:v>
                </c:pt>
                <c:pt idx="56">
                  <c:v>41183</c:v>
                </c:pt>
                <c:pt idx="57">
                  <c:v>41214</c:v>
                </c:pt>
                <c:pt idx="58">
                  <c:v>41244</c:v>
                </c:pt>
                <c:pt idx="59">
                  <c:v>41275</c:v>
                </c:pt>
                <c:pt idx="60">
                  <c:v>41306</c:v>
                </c:pt>
                <c:pt idx="61">
                  <c:v>41334</c:v>
                </c:pt>
                <c:pt idx="62">
                  <c:v>41365</c:v>
                </c:pt>
                <c:pt idx="63">
                  <c:v>41395</c:v>
                </c:pt>
                <c:pt idx="64">
                  <c:v>41426</c:v>
                </c:pt>
                <c:pt idx="65">
                  <c:v>41456</c:v>
                </c:pt>
                <c:pt idx="66">
                  <c:v>41487</c:v>
                </c:pt>
                <c:pt idx="67">
                  <c:v>41518</c:v>
                </c:pt>
                <c:pt idx="68">
                  <c:v>41548</c:v>
                </c:pt>
                <c:pt idx="69">
                  <c:v>41579</c:v>
                </c:pt>
                <c:pt idx="70">
                  <c:v>41609</c:v>
                </c:pt>
              </c:numCache>
            </c:numRef>
          </c:cat>
          <c:val>
            <c:numRef>
              <c:f>'Tourism and Migration'!$F$31:$F$103</c:f>
              <c:numCache>
                <c:formatCode>#,##0</c:formatCode>
                <c:ptCount val="73"/>
                <c:pt idx="0">
                  <c:v>550</c:v>
                </c:pt>
                <c:pt idx="1">
                  <c:v>380</c:v>
                </c:pt>
                <c:pt idx="2">
                  <c:v>444</c:v>
                </c:pt>
                <c:pt idx="3">
                  <c:v>549</c:v>
                </c:pt>
                <c:pt idx="4">
                  <c:v>473</c:v>
                </c:pt>
                <c:pt idx="5">
                  <c:v>339</c:v>
                </c:pt>
                <c:pt idx="6">
                  <c:v>319</c:v>
                </c:pt>
                <c:pt idx="7">
                  <c:v>592</c:v>
                </c:pt>
                <c:pt idx="8">
                  <c:v>334</c:v>
                </c:pt>
                <c:pt idx="9">
                  <c:v>428</c:v>
                </c:pt>
                <c:pt idx="10">
                  <c:v>518</c:v>
                </c:pt>
                <c:pt idx="11">
                  <c:v>429</c:v>
                </c:pt>
                <c:pt idx="12">
                  <c:v>643</c:v>
                </c:pt>
                <c:pt idx="13">
                  <c:v>366</c:v>
                </c:pt>
                <c:pt idx="14">
                  <c:v>272</c:v>
                </c:pt>
                <c:pt idx="15">
                  <c:v>905</c:v>
                </c:pt>
                <c:pt idx="16">
                  <c:v>394</c:v>
                </c:pt>
                <c:pt idx="17">
                  <c:v>180</c:v>
                </c:pt>
                <c:pt idx="18">
                  <c:v>308</c:v>
                </c:pt>
                <c:pt idx="19">
                  <c:v>296</c:v>
                </c:pt>
                <c:pt idx="20">
                  <c:v>413</c:v>
                </c:pt>
                <c:pt idx="21">
                  <c:v>280</c:v>
                </c:pt>
                <c:pt idx="22">
                  <c:v>3078</c:v>
                </c:pt>
                <c:pt idx="23">
                  <c:v>2534</c:v>
                </c:pt>
                <c:pt idx="24">
                  <c:v>3728</c:v>
                </c:pt>
                <c:pt idx="25">
                  <c:v>2625</c:v>
                </c:pt>
                <c:pt idx="26">
                  <c:v>2968</c:v>
                </c:pt>
                <c:pt idx="27">
                  <c:v>4221</c:v>
                </c:pt>
                <c:pt idx="28">
                  <c:v>1407</c:v>
                </c:pt>
                <c:pt idx="29">
                  <c:v>3360</c:v>
                </c:pt>
                <c:pt idx="30">
                  <c:v>8057</c:v>
                </c:pt>
                <c:pt idx="31">
                  <c:v>3453</c:v>
                </c:pt>
                <c:pt idx="32">
                  <c:v>2279</c:v>
                </c:pt>
                <c:pt idx="33">
                  <c:v>2398</c:v>
                </c:pt>
                <c:pt idx="34">
                  <c:v>2742</c:v>
                </c:pt>
                <c:pt idx="35">
                  <c:v>2381</c:v>
                </c:pt>
                <c:pt idx="36">
                  <c:v>3231</c:v>
                </c:pt>
                <c:pt idx="37">
                  <c:v>2064</c:v>
                </c:pt>
                <c:pt idx="38">
                  <c:v>2522</c:v>
                </c:pt>
                <c:pt idx="39">
                  <c:v>2731</c:v>
                </c:pt>
                <c:pt idx="40">
                  <c:v>2976</c:v>
                </c:pt>
                <c:pt idx="41">
                  <c:v>2287</c:v>
                </c:pt>
                <c:pt idx="42">
                  <c:v>2393</c:v>
                </c:pt>
                <c:pt idx="43">
                  <c:v>3279</c:v>
                </c:pt>
                <c:pt idx="44">
                  <c:v>3209</c:v>
                </c:pt>
                <c:pt idx="45">
                  <c:v>2736</c:v>
                </c:pt>
                <c:pt idx="46">
                  <c:v>3438</c:v>
                </c:pt>
                <c:pt idx="47">
                  <c:v>4051</c:v>
                </c:pt>
                <c:pt idx="48">
                  <c:v>4199</c:v>
                </c:pt>
                <c:pt idx="49">
                  <c:v>2773</c:v>
                </c:pt>
                <c:pt idx="50">
                  <c:v>3264</c:v>
                </c:pt>
                <c:pt idx="51">
                  <c:v>3577</c:v>
                </c:pt>
                <c:pt idx="52">
                  <c:v>2863</c:v>
                </c:pt>
                <c:pt idx="53">
                  <c:v>2909</c:v>
                </c:pt>
                <c:pt idx="54">
                  <c:v>2962</c:v>
                </c:pt>
                <c:pt idx="55">
                  <c:v>3929</c:v>
                </c:pt>
                <c:pt idx="56">
                  <c:v>3138</c:v>
                </c:pt>
                <c:pt idx="57">
                  <c:v>3530</c:v>
                </c:pt>
                <c:pt idx="58">
                  <c:v>3912</c:v>
                </c:pt>
                <c:pt idx="59">
                  <c:v>3680</c:v>
                </c:pt>
                <c:pt idx="60">
                  <c:v>4786</c:v>
                </c:pt>
                <c:pt idx="61">
                  <c:v>2229</c:v>
                </c:pt>
                <c:pt idx="62">
                  <c:v>4558</c:v>
                </c:pt>
                <c:pt idx="63">
                  <c:v>5561</c:v>
                </c:pt>
                <c:pt idx="64">
                  <c:v>3975</c:v>
                </c:pt>
                <c:pt idx="65">
                  <c:v>3899</c:v>
                </c:pt>
                <c:pt idx="66">
                  <c:v>3534</c:v>
                </c:pt>
                <c:pt idx="67">
                  <c:v>5079</c:v>
                </c:pt>
                <c:pt idx="68">
                  <c:v>4537</c:v>
                </c:pt>
                <c:pt idx="69">
                  <c:v>2109</c:v>
                </c:pt>
                <c:pt idx="70">
                  <c:v>5180</c:v>
                </c:pt>
                <c:pt idx="71">
                  <c:v>4214</c:v>
                </c:pt>
                <c:pt idx="72">
                  <c:v>5388</c:v>
                </c:pt>
              </c:numCache>
            </c:numRef>
          </c:val>
        </c:ser>
        <c:ser>
          <c:idx val="1"/>
          <c:order val="1"/>
          <c:tx>
            <c:strRef>
              <c:f>'Tourism and Migration'!$H$6:$I$6</c:f>
              <c:strCache>
                <c:ptCount val="1"/>
                <c:pt idx="0">
                  <c:v>Departures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</c:spPr>
          <c:cat>
            <c:numRef>
              <c:f>'Tourism and Migration'!$A$33:$A$103</c:f>
              <c:numCache>
                <c:formatCode>mmm\-yy</c:formatCode>
                <c:ptCount val="71"/>
                <c:pt idx="0">
                  <c:v>39479</c:v>
                </c:pt>
                <c:pt idx="1">
                  <c:v>39508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39692</c:v>
                </c:pt>
                <c:pt idx="8">
                  <c:v>39722</c:v>
                </c:pt>
                <c:pt idx="9">
                  <c:v>39753</c:v>
                </c:pt>
                <c:pt idx="10">
                  <c:v>39783</c:v>
                </c:pt>
                <c:pt idx="11">
                  <c:v>39814</c:v>
                </c:pt>
                <c:pt idx="12">
                  <c:v>39845</c:v>
                </c:pt>
                <c:pt idx="13">
                  <c:v>39873</c:v>
                </c:pt>
                <c:pt idx="14">
                  <c:v>39904</c:v>
                </c:pt>
                <c:pt idx="15">
                  <c:v>39934</c:v>
                </c:pt>
                <c:pt idx="16">
                  <c:v>39965</c:v>
                </c:pt>
                <c:pt idx="17">
                  <c:v>39995</c:v>
                </c:pt>
                <c:pt idx="18">
                  <c:v>40026</c:v>
                </c:pt>
                <c:pt idx="19">
                  <c:v>40057</c:v>
                </c:pt>
                <c:pt idx="20">
                  <c:v>40087</c:v>
                </c:pt>
                <c:pt idx="21">
                  <c:v>40118</c:v>
                </c:pt>
                <c:pt idx="22">
                  <c:v>40148</c:v>
                </c:pt>
                <c:pt idx="23">
                  <c:v>40179</c:v>
                </c:pt>
                <c:pt idx="24">
                  <c:v>40210</c:v>
                </c:pt>
                <c:pt idx="25">
                  <c:v>40238</c:v>
                </c:pt>
                <c:pt idx="26">
                  <c:v>40269</c:v>
                </c:pt>
                <c:pt idx="27">
                  <c:v>40299</c:v>
                </c:pt>
                <c:pt idx="28">
                  <c:v>40330</c:v>
                </c:pt>
                <c:pt idx="29">
                  <c:v>40360</c:v>
                </c:pt>
                <c:pt idx="30">
                  <c:v>40391</c:v>
                </c:pt>
                <c:pt idx="31">
                  <c:v>40422</c:v>
                </c:pt>
                <c:pt idx="32">
                  <c:v>40452</c:v>
                </c:pt>
                <c:pt idx="33">
                  <c:v>40483</c:v>
                </c:pt>
                <c:pt idx="34">
                  <c:v>40513</c:v>
                </c:pt>
                <c:pt idx="35">
                  <c:v>40544</c:v>
                </c:pt>
                <c:pt idx="36">
                  <c:v>40575</c:v>
                </c:pt>
                <c:pt idx="37">
                  <c:v>40603</c:v>
                </c:pt>
                <c:pt idx="38">
                  <c:v>40634</c:v>
                </c:pt>
                <c:pt idx="39">
                  <c:v>40664</c:v>
                </c:pt>
                <c:pt idx="40">
                  <c:v>40695</c:v>
                </c:pt>
                <c:pt idx="41">
                  <c:v>40725</c:v>
                </c:pt>
                <c:pt idx="42">
                  <c:v>40756</c:v>
                </c:pt>
                <c:pt idx="43">
                  <c:v>40787</c:v>
                </c:pt>
                <c:pt idx="44">
                  <c:v>40817</c:v>
                </c:pt>
                <c:pt idx="45">
                  <c:v>40848</c:v>
                </c:pt>
                <c:pt idx="46">
                  <c:v>40878</c:v>
                </c:pt>
                <c:pt idx="47">
                  <c:v>40909</c:v>
                </c:pt>
                <c:pt idx="48">
                  <c:v>40940</c:v>
                </c:pt>
                <c:pt idx="49">
                  <c:v>40969</c:v>
                </c:pt>
                <c:pt idx="50">
                  <c:v>41000</c:v>
                </c:pt>
                <c:pt idx="51">
                  <c:v>41030</c:v>
                </c:pt>
                <c:pt idx="52">
                  <c:v>41061</c:v>
                </c:pt>
                <c:pt idx="53">
                  <c:v>41091</c:v>
                </c:pt>
                <c:pt idx="54">
                  <c:v>41122</c:v>
                </c:pt>
                <c:pt idx="55">
                  <c:v>41153</c:v>
                </c:pt>
                <c:pt idx="56">
                  <c:v>41183</c:v>
                </c:pt>
                <c:pt idx="57">
                  <c:v>41214</c:v>
                </c:pt>
                <c:pt idx="58">
                  <c:v>41244</c:v>
                </c:pt>
                <c:pt idx="59">
                  <c:v>41275</c:v>
                </c:pt>
                <c:pt idx="60">
                  <c:v>41306</c:v>
                </c:pt>
                <c:pt idx="61">
                  <c:v>41334</c:v>
                </c:pt>
                <c:pt idx="62">
                  <c:v>41365</c:v>
                </c:pt>
                <c:pt idx="63">
                  <c:v>41395</c:v>
                </c:pt>
                <c:pt idx="64">
                  <c:v>41426</c:v>
                </c:pt>
                <c:pt idx="65">
                  <c:v>41456</c:v>
                </c:pt>
                <c:pt idx="66">
                  <c:v>41487</c:v>
                </c:pt>
                <c:pt idx="67">
                  <c:v>41518</c:v>
                </c:pt>
                <c:pt idx="68">
                  <c:v>41548</c:v>
                </c:pt>
                <c:pt idx="69">
                  <c:v>41579</c:v>
                </c:pt>
                <c:pt idx="70">
                  <c:v>41609</c:v>
                </c:pt>
              </c:numCache>
            </c:numRef>
          </c:cat>
          <c:val>
            <c:numRef>
              <c:f>'Tourism and Migration'!$H$33:$H$103</c:f>
              <c:numCache>
                <c:formatCode>#,##0</c:formatCode>
                <c:ptCount val="71"/>
                <c:pt idx="0">
                  <c:v>337</c:v>
                </c:pt>
                <c:pt idx="1">
                  <c:v>459</c:v>
                </c:pt>
                <c:pt idx="2">
                  <c:v>1205</c:v>
                </c:pt>
                <c:pt idx="3">
                  <c:v>385</c:v>
                </c:pt>
                <c:pt idx="4">
                  <c:v>339</c:v>
                </c:pt>
                <c:pt idx="5">
                  <c:v>551</c:v>
                </c:pt>
                <c:pt idx="6">
                  <c:v>355</c:v>
                </c:pt>
                <c:pt idx="7">
                  <c:v>338</c:v>
                </c:pt>
                <c:pt idx="8">
                  <c:v>454</c:v>
                </c:pt>
                <c:pt idx="9">
                  <c:v>631</c:v>
                </c:pt>
                <c:pt idx="10">
                  <c:v>406</c:v>
                </c:pt>
                <c:pt idx="11">
                  <c:v>486</c:v>
                </c:pt>
                <c:pt idx="12">
                  <c:v>241</c:v>
                </c:pt>
                <c:pt idx="13">
                  <c:v>257</c:v>
                </c:pt>
                <c:pt idx="14">
                  <c:v>312</c:v>
                </c:pt>
                <c:pt idx="15">
                  <c:v>218</c:v>
                </c:pt>
                <c:pt idx="16">
                  <c:v>295</c:v>
                </c:pt>
                <c:pt idx="17">
                  <c:v>277</c:v>
                </c:pt>
                <c:pt idx="18">
                  <c:v>425</c:v>
                </c:pt>
                <c:pt idx="19">
                  <c:v>205</c:v>
                </c:pt>
                <c:pt idx="20">
                  <c:v>2177</c:v>
                </c:pt>
                <c:pt idx="21">
                  <c:v>2382</c:v>
                </c:pt>
                <c:pt idx="22">
                  <c:v>2309</c:v>
                </c:pt>
                <c:pt idx="23">
                  <c:v>3028</c:v>
                </c:pt>
                <c:pt idx="24">
                  <c:v>1898</c:v>
                </c:pt>
                <c:pt idx="25">
                  <c:v>2976</c:v>
                </c:pt>
                <c:pt idx="26">
                  <c:v>1156</c:v>
                </c:pt>
                <c:pt idx="27">
                  <c:v>3105</c:v>
                </c:pt>
                <c:pt idx="28">
                  <c:v>6027</c:v>
                </c:pt>
                <c:pt idx="29">
                  <c:v>3042</c:v>
                </c:pt>
                <c:pt idx="30">
                  <c:v>2551</c:v>
                </c:pt>
                <c:pt idx="31">
                  <c:v>2100</c:v>
                </c:pt>
                <c:pt idx="32">
                  <c:v>2376</c:v>
                </c:pt>
                <c:pt idx="33">
                  <c:v>2491</c:v>
                </c:pt>
                <c:pt idx="34">
                  <c:v>2014</c:v>
                </c:pt>
                <c:pt idx="35">
                  <c:v>2936</c:v>
                </c:pt>
                <c:pt idx="36">
                  <c:v>2170</c:v>
                </c:pt>
                <c:pt idx="37">
                  <c:v>2528</c:v>
                </c:pt>
                <c:pt idx="38">
                  <c:v>2814</c:v>
                </c:pt>
                <c:pt idx="39">
                  <c:v>2493</c:v>
                </c:pt>
                <c:pt idx="40">
                  <c:v>2031</c:v>
                </c:pt>
                <c:pt idx="41">
                  <c:v>3170</c:v>
                </c:pt>
                <c:pt idx="42">
                  <c:v>3386</c:v>
                </c:pt>
                <c:pt idx="43">
                  <c:v>2570</c:v>
                </c:pt>
                <c:pt idx="44">
                  <c:v>2880</c:v>
                </c:pt>
                <c:pt idx="45">
                  <c:v>3372</c:v>
                </c:pt>
                <c:pt idx="46">
                  <c:v>3422</c:v>
                </c:pt>
                <c:pt idx="47">
                  <c:v>3393</c:v>
                </c:pt>
                <c:pt idx="48">
                  <c:v>3104</c:v>
                </c:pt>
                <c:pt idx="49">
                  <c:v>3248</c:v>
                </c:pt>
                <c:pt idx="50">
                  <c:v>3645</c:v>
                </c:pt>
                <c:pt idx="51">
                  <c:v>3422</c:v>
                </c:pt>
                <c:pt idx="52">
                  <c:v>2932</c:v>
                </c:pt>
                <c:pt idx="53">
                  <c:v>3212</c:v>
                </c:pt>
                <c:pt idx="54">
                  <c:v>3800</c:v>
                </c:pt>
                <c:pt idx="55">
                  <c:v>3175</c:v>
                </c:pt>
                <c:pt idx="56">
                  <c:v>3215</c:v>
                </c:pt>
                <c:pt idx="57">
                  <c:v>3624</c:v>
                </c:pt>
                <c:pt idx="58">
                  <c:v>3240</c:v>
                </c:pt>
                <c:pt idx="59">
                  <c:v>3690</c:v>
                </c:pt>
                <c:pt idx="60">
                  <c:v>4078</c:v>
                </c:pt>
                <c:pt idx="61">
                  <c:v>5289</c:v>
                </c:pt>
                <c:pt idx="62">
                  <c:v>5500</c:v>
                </c:pt>
                <c:pt idx="63">
                  <c:v>4080</c:v>
                </c:pt>
                <c:pt idx="64">
                  <c:v>3571</c:v>
                </c:pt>
                <c:pt idx="65">
                  <c:v>4213</c:v>
                </c:pt>
                <c:pt idx="66">
                  <c:v>5386</c:v>
                </c:pt>
                <c:pt idx="67">
                  <c:v>1963</c:v>
                </c:pt>
                <c:pt idx="68">
                  <c:v>4388</c:v>
                </c:pt>
                <c:pt idx="69">
                  <c:v>4833</c:v>
                </c:pt>
                <c:pt idx="70">
                  <c:v>3956</c:v>
                </c:pt>
              </c:numCache>
            </c:numRef>
          </c:val>
        </c:ser>
        <c:axId val="203259264"/>
        <c:axId val="203285632"/>
      </c:barChart>
      <c:dateAx>
        <c:axId val="203259264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 sz="1200" baseline="0"/>
            </a:pPr>
            <a:endParaRPr lang="en-US"/>
          </a:p>
        </c:txPr>
        <c:crossAx val="203285632"/>
        <c:crosses val="autoZero"/>
        <c:auto val="1"/>
        <c:lblOffset val="100"/>
        <c:majorUnit val="2"/>
        <c:majorTimeUnit val="months"/>
      </c:dateAx>
      <c:valAx>
        <c:axId val="203285632"/>
        <c:scaling>
          <c:orientation val="minMax"/>
          <c:max val="9000"/>
          <c:min val="0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 sz="1200" baseline="0"/>
            </a:pPr>
            <a:endParaRPr lang="en-US"/>
          </a:p>
        </c:txPr>
        <c:crossAx val="203259264"/>
        <c:crosses val="autoZero"/>
        <c:crossBetween val="between"/>
        <c:majorUnit val="500"/>
      </c:valAx>
    </c:plotArea>
    <c:legend>
      <c:legendPos val="r"/>
      <c:layout>
        <c:manualLayout>
          <c:xMode val="edge"/>
          <c:yMode val="edge"/>
          <c:x val="0.13561596813768256"/>
          <c:y val="8.3585240170087324E-2"/>
          <c:w val="9.9518416320703226E-2"/>
          <c:h val="0.14049060628496154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400" baseline="0"/>
            </a:pPr>
            <a:r>
              <a:rPr lang="en-US" sz="1400" baseline="0"/>
              <a:t>Africa</a:t>
            </a:r>
          </a:p>
        </c:rich>
      </c:tx>
      <c:layout>
        <c:manualLayout>
          <c:xMode val="edge"/>
          <c:yMode val="edge"/>
          <c:x val="0.55156525643222742"/>
          <c:y val="2.8571488202540189E-2"/>
        </c:manualLayout>
      </c:layout>
      <c:overlay val="1"/>
    </c:title>
    <c:plotArea>
      <c:layout>
        <c:manualLayout>
          <c:layoutTarget val="inner"/>
          <c:xMode val="edge"/>
          <c:yMode val="edge"/>
          <c:x val="5.2263269507039224E-2"/>
          <c:y val="2.4067929810820579E-2"/>
          <c:w val="0.94103649911967324"/>
          <c:h val="0.84914232896680952"/>
        </c:manualLayout>
      </c:layout>
      <c:barChart>
        <c:barDir val="col"/>
        <c:grouping val="clustered"/>
        <c:ser>
          <c:idx val="0"/>
          <c:order val="0"/>
          <c:tx>
            <c:strRef>
              <c:f>'Tourism and Migration'!$P$6</c:f>
              <c:strCache>
                <c:ptCount val="1"/>
                <c:pt idx="0">
                  <c:v>King Shaka</c:v>
                </c:pt>
              </c:strCache>
            </c:strRef>
          </c:tx>
          <c:cat>
            <c:numRef>
              <c:f>'Tourism and Migration'!$O$20:$O$90</c:f>
              <c:numCache>
                <c:formatCode>mmm\-yy</c:formatCode>
                <c:ptCount val="71"/>
                <c:pt idx="0">
                  <c:v>39479</c:v>
                </c:pt>
                <c:pt idx="1">
                  <c:v>39508</c:v>
                </c:pt>
                <c:pt idx="2">
                  <c:v>39539</c:v>
                </c:pt>
                <c:pt idx="3">
                  <c:v>39569</c:v>
                </c:pt>
                <c:pt idx="4">
                  <c:v>39600</c:v>
                </c:pt>
                <c:pt idx="5">
                  <c:v>39630</c:v>
                </c:pt>
                <c:pt idx="6">
                  <c:v>39661</c:v>
                </c:pt>
                <c:pt idx="7">
                  <c:v>39692</c:v>
                </c:pt>
                <c:pt idx="8">
                  <c:v>39722</c:v>
                </c:pt>
                <c:pt idx="9">
                  <c:v>39753</c:v>
                </c:pt>
                <c:pt idx="10">
                  <c:v>39783</c:v>
                </c:pt>
                <c:pt idx="11">
                  <c:v>39814</c:v>
                </c:pt>
                <c:pt idx="12">
                  <c:v>39845</c:v>
                </c:pt>
                <c:pt idx="13">
                  <c:v>39873</c:v>
                </c:pt>
                <c:pt idx="14">
                  <c:v>39904</c:v>
                </c:pt>
                <c:pt idx="15">
                  <c:v>39934</c:v>
                </c:pt>
                <c:pt idx="16">
                  <c:v>39965</c:v>
                </c:pt>
                <c:pt idx="17">
                  <c:v>39995</c:v>
                </c:pt>
                <c:pt idx="18">
                  <c:v>40026</c:v>
                </c:pt>
                <c:pt idx="19">
                  <c:v>40057</c:v>
                </c:pt>
                <c:pt idx="20">
                  <c:v>40087</c:v>
                </c:pt>
                <c:pt idx="21">
                  <c:v>40118</c:v>
                </c:pt>
                <c:pt idx="22">
                  <c:v>40148</c:v>
                </c:pt>
                <c:pt idx="23">
                  <c:v>40179</c:v>
                </c:pt>
                <c:pt idx="24">
                  <c:v>40210</c:v>
                </c:pt>
                <c:pt idx="25">
                  <c:v>40238</c:v>
                </c:pt>
                <c:pt idx="26">
                  <c:v>40269</c:v>
                </c:pt>
                <c:pt idx="27">
                  <c:v>40299</c:v>
                </c:pt>
                <c:pt idx="28">
                  <c:v>40330</c:v>
                </c:pt>
                <c:pt idx="29">
                  <c:v>40360</c:v>
                </c:pt>
                <c:pt idx="30">
                  <c:v>40391</c:v>
                </c:pt>
                <c:pt idx="31">
                  <c:v>40422</c:v>
                </c:pt>
                <c:pt idx="32">
                  <c:v>40452</c:v>
                </c:pt>
                <c:pt idx="33">
                  <c:v>40483</c:v>
                </c:pt>
                <c:pt idx="34">
                  <c:v>40513</c:v>
                </c:pt>
                <c:pt idx="35">
                  <c:v>40544</c:v>
                </c:pt>
                <c:pt idx="36">
                  <c:v>40575</c:v>
                </c:pt>
                <c:pt idx="37">
                  <c:v>40603</c:v>
                </c:pt>
                <c:pt idx="38">
                  <c:v>40634</c:v>
                </c:pt>
                <c:pt idx="39">
                  <c:v>40664</c:v>
                </c:pt>
                <c:pt idx="40">
                  <c:v>40695</c:v>
                </c:pt>
                <c:pt idx="41">
                  <c:v>40725</c:v>
                </c:pt>
                <c:pt idx="42">
                  <c:v>40756</c:v>
                </c:pt>
                <c:pt idx="43">
                  <c:v>40787</c:v>
                </c:pt>
                <c:pt idx="44">
                  <c:v>40817</c:v>
                </c:pt>
                <c:pt idx="45">
                  <c:v>40848</c:v>
                </c:pt>
                <c:pt idx="46">
                  <c:v>40878</c:v>
                </c:pt>
                <c:pt idx="47">
                  <c:v>40909</c:v>
                </c:pt>
                <c:pt idx="48">
                  <c:v>40940</c:v>
                </c:pt>
                <c:pt idx="49">
                  <c:v>40969</c:v>
                </c:pt>
                <c:pt idx="50">
                  <c:v>41000</c:v>
                </c:pt>
                <c:pt idx="51">
                  <c:v>41030</c:v>
                </c:pt>
                <c:pt idx="52">
                  <c:v>41061</c:v>
                </c:pt>
                <c:pt idx="53">
                  <c:v>41091</c:v>
                </c:pt>
                <c:pt idx="54">
                  <c:v>41122</c:v>
                </c:pt>
                <c:pt idx="55">
                  <c:v>41153</c:v>
                </c:pt>
                <c:pt idx="56">
                  <c:v>41183</c:v>
                </c:pt>
                <c:pt idx="57">
                  <c:v>41214</c:v>
                </c:pt>
                <c:pt idx="58">
                  <c:v>41244</c:v>
                </c:pt>
                <c:pt idx="59">
                  <c:v>41275</c:v>
                </c:pt>
                <c:pt idx="60">
                  <c:v>41306</c:v>
                </c:pt>
                <c:pt idx="61">
                  <c:v>41334</c:v>
                </c:pt>
                <c:pt idx="62">
                  <c:v>41365</c:v>
                </c:pt>
                <c:pt idx="63">
                  <c:v>41395</c:v>
                </c:pt>
                <c:pt idx="64">
                  <c:v>41426</c:v>
                </c:pt>
                <c:pt idx="65">
                  <c:v>41456</c:v>
                </c:pt>
                <c:pt idx="66">
                  <c:v>41487</c:v>
                </c:pt>
                <c:pt idx="67">
                  <c:v>41518</c:v>
                </c:pt>
                <c:pt idx="68">
                  <c:v>41548</c:v>
                </c:pt>
                <c:pt idx="69">
                  <c:v>41579</c:v>
                </c:pt>
                <c:pt idx="70">
                  <c:v>41609</c:v>
                </c:pt>
              </c:numCache>
            </c:numRef>
          </c:cat>
          <c:val>
            <c:numRef>
              <c:f>'Tourism and Migration'!$P$20:$P$90</c:f>
              <c:numCache>
                <c:formatCode>General</c:formatCode>
                <c:ptCount val="71"/>
                <c:pt idx="0">
                  <c:v>261</c:v>
                </c:pt>
                <c:pt idx="1">
                  <c:v>228</c:v>
                </c:pt>
                <c:pt idx="2">
                  <c:v>275</c:v>
                </c:pt>
                <c:pt idx="3">
                  <c:v>95</c:v>
                </c:pt>
                <c:pt idx="4">
                  <c:v>197</c:v>
                </c:pt>
                <c:pt idx="5">
                  <c:v>386</c:v>
                </c:pt>
                <c:pt idx="6">
                  <c:v>221</c:v>
                </c:pt>
                <c:pt idx="7">
                  <c:v>210</c:v>
                </c:pt>
                <c:pt idx="8">
                  <c:v>275</c:v>
                </c:pt>
                <c:pt idx="9">
                  <c:v>274</c:v>
                </c:pt>
                <c:pt idx="10">
                  <c:v>290</c:v>
                </c:pt>
                <c:pt idx="11">
                  <c:v>182</c:v>
                </c:pt>
                <c:pt idx="12">
                  <c:v>176</c:v>
                </c:pt>
                <c:pt idx="13">
                  <c:v>184</c:v>
                </c:pt>
                <c:pt idx="14">
                  <c:v>206</c:v>
                </c:pt>
                <c:pt idx="15">
                  <c:v>95</c:v>
                </c:pt>
                <c:pt idx="16">
                  <c:v>147</c:v>
                </c:pt>
                <c:pt idx="17">
                  <c:v>166</c:v>
                </c:pt>
                <c:pt idx="18">
                  <c:v>225</c:v>
                </c:pt>
                <c:pt idx="19">
                  <c:v>135</c:v>
                </c:pt>
                <c:pt idx="20">
                  <c:v>197</c:v>
                </c:pt>
                <c:pt idx="21">
                  <c:v>242</c:v>
                </c:pt>
                <c:pt idx="22">
                  <c:v>298</c:v>
                </c:pt>
                <c:pt idx="23">
                  <c:v>178</c:v>
                </c:pt>
                <c:pt idx="24">
                  <c:v>185</c:v>
                </c:pt>
                <c:pt idx="25">
                  <c:v>325</c:v>
                </c:pt>
                <c:pt idx="26">
                  <c:v>58</c:v>
                </c:pt>
                <c:pt idx="27">
                  <c:v>254</c:v>
                </c:pt>
                <c:pt idx="28">
                  <c:v>730</c:v>
                </c:pt>
                <c:pt idx="29">
                  <c:v>315</c:v>
                </c:pt>
                <c:pt idx="30">
                  <c:v>232</c:v>
                </c:pt>
                <c:pt idx="31">
                  <c:v>168</c:v>
                </c:pt>
                <c:pt idx="32">
                  <c:v>188</c:v>
                </c:pt>
                <c:pt idx="33">
                  <c:v>243</c:v>
                </c:pt>
                <c:pt idx="34">
                  <c:v>197</c:v>
                </c:pt>
                <c:pt idx="35">
                  <c:v>159</c:v>
                </c:pt>
                <c:pt idx="36">
                  <c:v>202</c:v>
                </c:pt>
                <c:pt idx="37">
                  <c:v>210</c:v>
                </c:pt>
                <c:pt idx="38">
                  <c:v>149</c:v>
                </c:pt>
                <c:pt idx="39">
                  <c:v>212</c:v>
                </c:pt>
                <c:pt idx="40">
                  <c:v>176</c:v>
                </c:pt>
                <c:pt idx="41">
                  <c:v>230</c:v>
                </c:pt>
                <c:pt idx="42">
                  <c:v>221</c:v>
                </c:pt>
                <c:pt idx="43">
                  <c:v>193</c:v>
                </c:pt>
                <c:pt idx="44">
                  <c:v>210</c:v>
                </c:pt>
                <c:pt idx="45">
                  <c:v>366</c:v>
                </c:pt>
                <c:pt idx="46">
                  <c:v>346</c:v>
                </c:pt>
                <c:pt idx="47">
                  <c:v>191</c:v>
                </c:pt>
                <c:pt idx="48">
                  <c:v>251</c:v>
                </c:pt>
                <c:pt idx="49">
                  <c:v>163</c:v>
                </c:pt>
                <c:pt idx="50">
                  <c:v>175</c:v>
                </c:pt>
                <c:pt idx="51">
                  <c:v>186</c:v>
                </c:pt>
                <c:pt idx="52">
                  <c:v>152</c:v>
                </c:pt>
                <c:pt idx="53">
                  <c:v>338</c:v>
                </c:pt>
                <c:pt idx="54">
                  <c:v>354</c:v>
                </c:pt>
                <c:pt idx="55">
                  <c:v>409</c:v>
                </c:pt>
                <c:pt idx="56">
                  <c:v>350</c:v>
                </c:pt>
                <c:pt idx="57">
                  <c:v>350</c:v>
                </c:pt>
                <c:pt idx="58">
                  <c:v>604</c:v>
                </c:pt>
                <c:pt idx="59">
                  <c:v>252</c:v>
                </c:pt>
                <c:pt idx="60">
                  <c:v>360</c:v>
                </c:pt>
                <c:pt idx="61">
                  <c:v>344</c:v>
                </c:pt>
                <c:pt idx="62">
                  <c:v>472</c:v>
                </c:pt>
                <c:pt idx="63">
                  <c:v>472</c:v>
                </c:pt>
                <c:pt idx="64">
                  <c:v>355</c:v>
                </c:pt>
                <c:pt idx="65">
                  <c:v>498</c:v>
                </c:pt>
                <c:pt idx="66">
                  <c:v>580</c:v>
                </c:pt>
                <c:pt idx="67">
                  <c:v>267</c:v>
                </c:pt>
                <c:pt idx="68">
                  <c:v>601</c:v>
                </c:pt>
                <c:pt idx="69">
                  <c:v>549</c:v>
                </c:pt>
                <c:pt idx="70">
                  <c:v>675</c:v>
                </c:pt>
              </c:numCache>
            </c:numRef>
          </c:val>
        </c:ser>
        <c:axId val="203502336"/>
        <c:axId val="203503872"/>
      </c:barChart>
      <c:dateAx>
        <c:axId val="203502336"/>
        <c:scaling>
          <c:orientation val="minMax"/>
        </c:scaling>
        <c:axPos val="b"/>
        <c:numFmt formatCode="mmm\-yy" sourceLinked="1"/>
        <c:tickLblPos val="nextTo"/>
        <c:txPr>
          <a:bodyPr rot="-5400000"/>
          <a:lstStyle/>
          <a:p>
            <a:pPr>
              <a:defRPr lang="en-ZA" sz="1200" baseline="0"/>
            </a:pPr>
            <a:endParaRPr lang="en-US"/>
          </a:p>
        </c:txPr>
        <c:crossAx val="203503872"/>
        <c:crosses val="autoZero"/>
        <c:auto val="1"/>
        <c:lblOffset val="100"/>
      </c:dateAx>
      <c:valAx>
        <c:axId val="203503872"/>
        <c:scaling>
          <c:orientation val="minMax"/>
          <c:max val="750"/>
          <c:min val="0"/>
        </c:scaling>
        <c:axPos val="l"/>
        <c:numFmt formatCode="General" sourceLinked="1"/>
        <c:tickLblPos val="nextTo"/>
        <c:txPr>
          <a:bodyPr/>
          <a:lstStyle/>
          <a:p>
            <a:pPr>
              <a:defRPr lang="en-ZA" sz="1200" baseline="0"/>
            </a:pPr>
            <a:endParaRPr lang="en-US"/>
          </a:p>
        </c:txPr>
        <c:crossAx val="203502336"/>
        <c:crosses val="autoZero"/>
        <c:crossBetween val="between"/>
        <c:majorUnit val="50"/>
      </c:valAx>
    </c:plotArea>
    <c:legend>
      <c:legendPos val="r"/>
      <c:layout>
        <c:manualLayout>
          <c:xMode val="edge"/>
          <c:yMode val="edge"/>
          <c:x val="9.3743000641184293E-2"/>
          <c:y val="4.3588488938882723E-2"/>
          <c:w val="0.18383768508403894"/>
          <c:h val="0.1221325459317594"/>
        </c:manualLayout>
      </c:layout>
      <c:txPr>
        <a:bodyPr/>
        <a:lstStyle/>
        <a:p>
          <a:pPr>
            <a:defRPr lang="en-ZA" sz="1200" baseline="0"/>
          </a:pPr>
          <a:endParaRPr lang="en-US"/>
        </a:p>
      </c:txPr>
    </c:legend>
    <c:plotVisOnly val="1"/>
  </c:chart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 sz="1200"/>
              <a:t>Annual % change -</a:t>
            </a:r>
            <a:r>
              <a:rPr lang="en-US" sz="1200" baseline="0"/>
              <a:t> </a:t>
            </a:r>
            <a:r>
              <a:rPr lang="en-US" sz="1200"/>
              <a:t>South</a:t>
            </a:r>
            <a:r>
              <a:rPr lang="en-US" sz="1200" baseline="0"/>
              <a:t> African Residents</a:t>
            </a:r>
            <a:endParaRPr lang="en-US" sz="1200"/>
          </a:p>
        </c:rich>
      </c:tx>
      <c:layout>
        <c:manualLayout>
          <c:xMode val="edge"/>
          <c:yMode val="edge"/>
          <c:x val="0.72333290771085956"/>
          <c:y val="3.7943927468703655E-2"/>
        </c:manualLayout>
      </c:layout>
      <c:overlay val="1"/>
    </c:title>
    <c:plotArea>
      <c:layout>
        <c:manualLayout>
          <c:layoutTarget val="inner"/>
          <c:xMode val="edge"/>
          <c:yMode val="edge"/>
          <c:x val="6.0201314458088032E-2"/>
          <c:y val="3.5616022454545482E-2"/>
          <c:w val="0.92550749967070767"/>
          <c:h val="0.92613038496977518"/>
        </c:manualLayout>
      </c:layout>
      <c:barChart>
        <c:barDir val="col"/>
        <c:grouping val="clustered"/>
        <c:ser>
          <c:idx val="0"/>
          <c:order val="0"/>
          <c:tx>
            <c:strRef>
              <c:f>Travellers!$B$157</c:f>
              <c:strCache>
                <c:ptCount val="1"/>
                <c:pt idx="0">
                  <c:v>Arrivals</c:v>
                </c:pt>
              </c:strCache>
            </c:strRef>
          </c:tx>
          <c:cat>
            <c:numRef>
              <c:f>Travellers!$A$159:$A$166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Travellers!$B$159:$B$166</c:f>
              <c:numCache>
                <c:formatCode>0.00</c:formatCode>
                <c:ptCount val="8"/>
                <c:pt idx="0">
                  <c:v>0</c:v>
                </c:pt>
                <c:pt idx="1">
                  <c:v>13.31581971923487</c:v>
                </c:pt>
                <c:pt idx="2">
                  <c:v>4.9481996667391215</c:v>
                </c:pt>
                <c:pt idx="3">
                  <c:v>42.89658981085185</c:v>
                </c:pt>
                <c:pt idx="4">
                  <c:v>143.63768115942028</c:v>
                </c:pt>
                <c:pt idx="5">
                  <c:v>24.016021255923693</c:v>
                </c:pt>
                <c:pt idx="6">
                  <c:v>12.071308657766416</c:v>
                </c:pt>
                <c:pt idx="7">
                  <c:v>9.4571652756972728</c:v>
                </c:pt>
              </c:numCache>
            </c:numRef>
          </c:val>
        </c:ser>
        <c:ser>
          <c:idx val="1"/>
          <c:order val="1"/>
          <c:tx>
            <c:strRef>
              <c:f>Travellers!$D$157</c:f>
              <c:strCache>
                <c:ptCount val="1"/>
                <c:pt idx="0">
                  <c:v>Departures</c:v>
                </c:pt>
              </c:strCache>
            </c:strRef>
          </c:tx>
          <c:cat>
            <c:numRef>
              <c:f>Travellers!$A$159:$A$166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Travellers!$D$159:$D$166</c:f>
              <c:numCache>
                <c:formatCode>0.00</c:formatCode>
                <c:ptCount val="8"/>
                <c:pt idx="0">
                  <c:v>0</c:v>
                </c:pt>
                <c:pt idx="1">
                  <c:v>13.533200429382012</c:v>
                </c:pt>
                <c:pt idx="2">
                  <c:v>-1.8099547511312339</c:v>
                </c:pt>
                <c:pt idx="3">
                  <c:v>48.490267556228076</c:v>
                </c:pt>
                <c:pt idx="4">
                  <c:v>145.58339895317062</c:v>
                </c:pt>
                <c:pt idx="5">
                  <c:v>19.977743827684421</c:v>
                </c:pt>
                <c:pt idx="6">
                  <c:v>12.332772633663987</c:v>
                </c:pt>
                <c:pt idx="7">
                  <c:v>13.152149574563357</c:v>
                </c:pt>
              </c:numCache>
            </c:numRef>
          </c:val>
        </c:ser>
        <c:axId val="206810112"/>
        <c:axId val="206816000"/>
      </c:barChart>
      <c:catAx>
        <c:axId val="20681011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206816000"/>
        <c:crosses val="autoZero"/>
        <c:auto val="1"/>
        <c:lblAlgn val="ctr"/>
        <c:lblOffset val="100"/>
      </c:catAx>
      <c:valAx>
        <c:axId val="20681600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2068101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89072852379935"/>
          <c:y val="0.19018199645821665"/>
          <c:w val="0.18688420704168734"/>
          <c:h val="0.18734500594713008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322" l="0.70000000000000062" r="0.70000000000000062" t="0.75000000000000322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 sz="1200"/>
              <a:t>Annual % change - Foreign travellers </a:t>
            </a:r>
          </a:p>
        </c:rich>
      </c:tx>
      <c:layout>
        <c:manualLayout>
          <c:xMode val="edge"/>
          <c:yMode val="edge"/>
          <c:x val="0.76255445734847327"/>
          <c:y val="3.5967305539042288E-2"/>
        </c:manualLayout>
      </c:layout>
      <c:overlay val="1"/>
    </c:title>
    <c:plotArea>
      <c:layout>
        <c:manualLayout>
          <c:layoutTarget val="inner"/>
          <c:xMode val="edge"/>
          <c:yMode val="edge"/>
          <c:x val="5.5499511912248188E-2"/>
          <c:y val="3.18216680745496E-2"/>
          <c:w val="0.93015590350212962"/>
          <c:h val="0.9416850772756431"/>
        </c:manualLayout>
      </c:layout>
      <c:barChart>
        <c:barDir val="col"/>
        <c:grouping val="clustered"/>
        <c:ser>
          <c:idx val="0"/>
          <c:order val="0"/>
          <c:tx>
            <c:strRef>
              <c:f>Travellers!$F$157</c:f>
              <c:strCache>
                <c:ptCount val="1"/>
                <c:pt idx="0">
                  <c:v>Arrivals</c:v>
                </c:pt>
              </c:strCache>
            </c:strRef>
          </c:tx>
          <c:cat>
            <c:numRef>
              <c:f>Travellers!$A$159:$A$166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Travellers!$F$159:$F$166</c:f>
              <c:numCache>
                <c:formatCode>0.00</c:formatCode>
                <c:ptCount val="8"/>
                <c:pt idx="0">
                  <c:v>15.033820641501189</c:v>
                </c:pt>
                <c:pt idx="1">
                  <c:v>5.8611532625189682</c:v>
                </c:pt>
                <c:pt idx="2">
                  <c:v>-2.3830854685540186</c:v>
                </c:pt>
                <c:pt idx="3">
                  <c:v>134.10425844346548</c:v>
                </c:pt>
                <c:pt idx="4">
                  <c:v>206.74298259369607</c:v>
                </c:pt>
                <c:pt idx="5">
                  <c:v>-8.2741168651909422</c:v>
                </c:pt>
                <c:pt idx="6">
                  <c:v>15.153964051832252</c:v>
                </c:pt>
                <c:pt idx="7">
                  <c:v>21.634440868281573</c:v>
                </c:pt>
              </c:numCache>
            </c:numRef>
          </c:val>
        </c:ser>
        <c:ser>
          <c:idx val="1"/>
          <c:order val="1"/>
          <c:tx>
            <c:strRef>
              <c:f>Travellers!$H$157</c:f>
              <c:strCache>
                <c:ptCount val="1"/>
                <c:pt idx="0">
                  <c:v>Departures</c:v>
                </c:pt>
              </c:strCache>
            </c:strRef>
          </c:tx>
          <c:cat>
            <c:numRef>
              <c:f>Travellers!$A$159:$A$166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Travellers!$H$159:$H$166</c:f>
              <c:numCache>
                <c:formatCode>0.00</c:formatCode>
                <c:ptCount val="8"/>
                <c:pt idx="0">
                  <c:v>10.788973384030411</c:v>
                </c:pt>
                <c:pt idx="1">
                  <c:v>12.912912912912919</c:v>
                </c:pt>
                <c:pt idx="2">
                  <c:v>13.772796352583578</c:v>
                </c:pt>
                <c:pt idx="3">
                  <c:v>60.026715645349803</c:v>
                </c:pt>
                <c:pt idx="4">
                  <c:v>241.8614357262104</c:v>
                </c:pt>
                <c:pt idx="5">
                  <c:v>3.0765474301062139</c:v>
                </c:pt>
                <c:pt idx="6">
                  <c:v>18.470922657823035</c:v>
                </c:pt>
                <c:pt idx="7">
                  <c:v>27.335666083479126</c:v>
                </c:pt>
              </c:numCache>
            </c:numRef>
          </c:val>
        </c:ser>
        <c:axId val="216601728"/>
        <c:axId val="216603264"/>
      </c:barChart>
      <c:catAx>
        <c:axId val="21660172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216603264"/>
        <c:crosses val="autoZero"/>
        <c:auto val="1"/>
        <c:lblAlgn val="ctr"/>
        <c:lblOffset val="100"/>
      </c:catAx>
      <c:valAx>
        <c:axId val="21660326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2166017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834943877510192"/>
          <c:y val="0.21180134410104073"/>
          <c:w val="0.18024382311770426"/>
          <c:h val="0.21964000254371496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322" l="0.70000000000000062" r="0.70000000000000062" t="0.75000000000000322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US" sz="1200"/>
              <a:t>	Visitors</a:t>
            </a:r>
          </a:p>
        </c:rich>
      </c:tx>
      <c:layout>
        <c:manualLayout>
          <c:xMode val="edge"/>
          <c:yMode val="edge"/>
          <c:x val="0.84437254631294356"/>
          <c:y val="4.2105263157894736E-2"/>
        </c:manualLayout>
      </c:layout>
      <c:overlay val="1"/>
    </c:title>
    <c:plotArea>
      <c:layout>
        <c:manualLayout>
          <c:layoutTarget val="inner"/>
          <c:xMode val="edge"/>
          <c:yMode val="edge"/>
          <c:x val="6.2143048839152337E-2"/>
          <c:y val="3.8956209421190782E-2"/>
          <c:w val="0.92048013773197956"/>
          <c:h val="0.92208758115761325"/>
        </c:manualLayout>
      </c:layout>
      <c:barChart>
        <c:barDir val="col"/>
        <c:grouping val="clustered"/>
        <c:ser>
          <c:idx val="0"/>
          <c:order val="0"/>
          <c:tx>
            <c:strRef>
              <c:f>Travellers!$J$157</c:f>
              <c:strCache>
                <c:ptCount val="1"/>
                <c:pt idx="0">
                  <c:v>Same Day</c:v>
                </c:pt>
              </c:strCache>
            </c:strRef>
          </c:tx>
          <c:cat>
            <c:numRef>
              <c:f>Travellers!$A$163:$A$166</c:f>
              <c:numCache>
                <c:formatCode>General</c:formatCode>
                <c:ptCount val="4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</c:numCache>
            </c:numRef>
          </c:cat>
          <c:val>
            <c:numRef>
              <c:f>Travellers!$J$163:$J$166</c:f>
              <c:numCache>
                <c:formatCode>0.00</c:formatCode>
                <c:ptCount val="4"/>
                <c:pt idx="0">
                  <c:v>407.14285714285705</c:v>
                </c:pt>
                <c:pt idx="1">
                  <c:v>-58.130601792573621</c:v>
                </c:pt>
                <c:pt idx="2">
                  <c:v>-30.581039755351679</c:v>
                </c:pt>
                <c:pt idx="3">
                  <c:v>-28.634361233480181</c:v>
                </c:pt>
              </c:numCache>
            </c:numRef>
          </c:val>
        </c:ser>
        <c:ser>
          <c:idx val="1"/>
          <c:order val="1"/>
          <c:tx>
            <c:strRef>
              <c:f>Travellers!$L$157</c:f>
              <c:strCache>
                <c:ptCount val="1"/>
                <c:pt idx="0">
                  <c:v>Overnight (Tourists)</c:v>
                </c:pt>
              </c:strCache>
            </c:strRef>
          </c:tx>
          <c:cat>
            <c:numRef>
              <c:f>Travellers!$A$163:$A$166</c:f>
              <c:numCache>
                <c:formatCode>General</c:formatCode>
                <c:ptCount val="4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</c:numCache>
            </c:numRef>
          </c:cat>
          <c:val>
            <c:numRef>
              <c:f>Travellers!$L$163:$L$166</c:f>
              <c:numCache>
                <c:formatCode>0.00</c:formatCode>
                <c:ptCount val="4"/>
                <c:pt idx="0">
                  <c:v>208.31926051017686</c:v>
                </c:pt>
                <c:pt idx="1">
                  <c:v>-19.66905935599182</c:v>
                </c:pt>
                <c:pt idx="2">
                  <c:v>9.6820498098040684</c:v>
                </c:pt>
                <c:pt idx="3">
                  <c:v>17.523884308336612</c:v>
                </c:pt>
              </c:numCache>
            </c:numRef>
          </c:val>
        </c:ser>
        <c:axId val="216628224"/>
        <c:axId val="216634112"/>
      </c:barChart>
      <c:catAx>
        <c:axId val="21662822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6634112"/>
        <c:crosses val="autoZero"/>
        <c:auto val="1"/>
        <c:lblAlgn val="ctr"/>
        <c:lblOffset val="100"/>
      </c:catAx>
      <c:valAx>
        <c:axId val="21663411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66282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4710383067068953"/>
          <c:y val="0.15935819864622336"/>
          <c:w val="0.15643314682127946"/>
          <c:h val="0.23917833954966194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322" l="0.70000000000000062" r="0.70000000000000062" t="0.75000000000000322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 sz="1200" baseline="0"/>
              <a:t>Arrivals (Total</a:t>
            </a:r>
            <a:r>
              <a:rPr lang="en-US" sz="1100"/>
              <a:t>)</a:t>
            </a:r>
            <a:r>
              <a:rPr lang="en-US" sz="1100" baseline="0"/>
              <a:t> </a:t>
            </a:r>
            <a:endParaRPr lang="en-US" sz="1100"/>
          </a:p>
        </c:rich>
      </c:tx>
      <c:layout>
        <c:manualLayout>
          <c:xMode val="edge"/>
          <c:yMode val="edge"/>
          <c:x val="0.44553768461838023"/>
          <c:y val="6.0973254376260805E-2"/>
        </c:manualLayout>
      </c:layout>
      <c:overlay val="1"/>
    </c:title>
    <c:plotArea>
      <c:layout>
        <c:manualLayout>
          <c:layoutTarget val="inner"/>
          <c:xMode val="edge"/>
          <c:yMode val="edge"/>
          <c:x val="7.4486104645967999E-2"/>
          <c:y val="4.1120322769570748E-2"/>
          <c:w val="0.91296973245237389"/>
          <c:h val="0.86803383874536344"/>
        </c:manualLayout>
      </c:layout>
      <c:barChart>
        <c:barDir val="col"/>
        <c:grouping val="clustered"/>
        <c:ser>
          <c:idx val="0"/>
          <c:order val="0"/>
          <c:tx>
            <c:strRef>
              <c:f>Travellers!$B$234</c:f>
              <c:strCache>
                <c:ptCount val="1"/>
                <c:pt idx="0">
                  <c:v>South African residents</c:v>
                </c:pt>
              </c:strCache>
            </c:strRef>
          </c:tx>
          <c:cat>
            <c:numRef>
              <c:f>Travellers!$A$237:$A$244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Travellers!$C$237:$C$244</c:f>
              <c:numCache>
                <c:formatCode>#,##0</c:formatCode>
                <c:ptCount val="8"/>
                <c:pt idx="0">
                  <c:v>1674911</c:v>
                </c:pt>
                <c:pt idx="1">
                  <c:v>1754525</c:v>
                </c:pt>
                <c:pt idx="2">
                  <c:v>1764971</c:v>
                </c:pt>
                <c:pt idx="3">
                  <c:v>1644374</c:v>
                </c:pt>
                <c:pt idx="4">
                  <c:v>1845190</c:v>
                </c:pt>
                <c:pt idx="5">
                  <c:v>1853321</c:v>
                </c:pt>
                <c:pt idx="6">
                  <c:v>1812898</c:v>
                </c:pt>
                <c:pt idx="7">
                  <c:v>1800345</c:v>
                </c:pt>
              </c:numCache>
            </c:numRef>
          </c:val>
        </c:ser>
        <c:ser>
          <c:idx val="1"/>
          <c:order val="1"/>
          <c:tx>
            <c:strRef>
              <c:f>Travellers!$F$234</c:f>
              <c:strCache>
                <c:ptCount val="1"/>
                <c:pt idx="0">
                  <c:v>Foreign travellers</c:v>
                </c:pt>
              </c:strCache>
            </c:strRef>
          </c:tx>
          <c:cat>
            <c:numRef>
              <c:f>Travellers!$A$237:$A$244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Travellers!$G$237:$G$244</c:f>
              <c:numCache>
                <c:formatCode>#,##0</c:formatCode>
                <c:ptCount val="8"/>
                <c:pt idx="0">
                  <c:v>2317819</c:v>
                </c:pt>
                <c:pt idx="1">
                  <c:v>2500966</c:v>
                </c:pt>
                <c:pt idx="2">
                  <c:v>2581352</c:v>
                </c:pt>
                <c:pt idx="3">
                  <c:v>2408039</c:v>
                </c:pt>
                <c:pt idx="4">
                  <c:v>3178090</c:v>
                </c:pt>
                <c:pt idx="5">
                  <c:v>2902230</c:v>
                </c:pt>
                <c:pt idx="6">
                  <c:v>3480855</c:v>
                </c:pt>
                <c:pt idx="7">
                  <c:v>3716848</c:v>
                </c:pt>
              </c:numCache>
            </c:numRef>
          </c:val>
        </c:ser>
        <c:axId val="232874752"/>
        <c:axId val="232876288"/>
      </c:barChart>
      <c:catAx>
        <c:axId val="23287475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 sz="1050"/>
            </a:pPr>
            <a:endParaRPr lang="en-US"/>
          </a:p>
        </c:txPr>
        <c:crossAx val="232876288"/>
        <c:crosses val="autoZero"/>
        <c:auto val="1"/>
        <c:lblAlgn val="ctr"/>
        <c:lblOffset val="100"/>
      </c:catAx>
      <c:valAx>
        <c:axId val="232876288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 sz="1050"/>
            </a:pPr>
            <a:endParaRPr lang="en-US"/>
          </a:p>
        </c:txPr>
        <c:crossAx val="2328747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7068754475157788"/>
          <c:y val="8.4878098571012986E-2"/>
          <c:w val="0.23439823679403493"/>
          <c:h val="0.20049170299993493"/>
        </c:manualLayout>
      </c:layout>
      <c:txPr>
        <a:bodyPr/>
        <a:lstStyle/>
        <a:p>
          <a:pPr>
            <a:defRPr lang="en-ZA" sz="1200" baseline="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322" l="0.70000000000000062" r="0.70000000000000062" t="0.75000000000000322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aseline="0"/>
            </a:pPr>
            <a:r>
              <a:rPr lang="en-US" sz="1200" baseline="0"/>
              <a:t>Departures (Total)</a:t>
            </a:r>
          </a:p>
        </c:rich>
      </c:tx>
      <c:layout>
        <c:manualLayout>
          <c:xMode val="edge"/>
          <c:yMode val="edge"/>
          <c:x val="0.43823206237796952"/>
          <c:y val="4.6997385169105475E-2"/>
        </c:manualLayout>
      </c:layout>
      <c:overlay val="1"/>
    </c:title>
    <c:plotArea>
      <c:layout>
        <c:manualLayout>
          <c:layoutTarget val="inner"/>
          <c:xMode val="edge"/>
          <c:yMode val="edge"/>
          <c:x val="7.1558277938160733E-2"/>
          <c:y val="3.2641349261623362E-2"/>
          <c:w val="0.91362910729280389"/>
          <c:h val="0.88125672734880234"/>
        </c:manualLayout>
      </c:layout>
      <c:barChart>
        <c:barDir val="col"/>
        <c:grouping val="clustered"/>
        <c:ser>
          <c:idx val="0"/>
          <c:order val="0"/>
          <c:tx>
            <c:strRef>
              <c:f>Travellers!$B$234</c:f>
              <c:strCache>
                <c:ptCount val="1"/>
                <c:pt idx="0">
                  <c:v>South African residents</c:v>
                </c:pt>
              </c:strCache>
            </c:strRef>
          </c:tx>
          <c:cat>
            <c:numRef>
              <c:f>Travellers!$A$237:$A$244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Travellers!$E$237:$E$244</c:f>
              <c:numCache>
                <c:formatCode>#,##0</c:formatCode>
                <c:ptCount val="8"/>
                <c:pt idx="0">
                  <c:v>1692415</c:v>
                </c:pt>
                <c:pt idx="1">
                  <c:v>1781677</c:v>
                </c:pt>
                <c:pt idx="2">
                  <c:v>1855835</c:v>
                </c:pt>
                <c:pt idx="3">
                  <c:v>1732221</c:v>
                </c:pt>
                <c:pt idx="4">
                  <c:v>1878270</c:v>
                </c:pt>
                <c:pt idx="5">
                  <c:v>1871338</c:v>
                </c:pt>
                <c:pt idx="6">
                  <c:v>1821560</c:v>
                </c:pt>
                <c:pt idx="7">
                  <c:v>1810889</c:v>
                </c:pt>
              </c:numCache>
            </c:numRef>
          </c:val>
        </c:ser>
        <c:ser>
          <c:idx val="1"/>
          <c:order val="1"/>
          <c:tx>
            <c:strRef>
              <c:f>Travellers!$F$234</c:f>
              <c:strCache>
                <c:ptCount val="1"/>
                <c:pt idx="0">
                  <c:v>Foreign travellers</c:v>
                </c:pt>
              </c:strCache>
            </c:strRef>
          </c:tx>
          <c:cat>
            <c:numRef>
              <c:f>Travellers!$A$237:$A$244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Travellers!$I$237:$I$244</c:f>
              <c:numCache>
                <c:formatCode>#,##0</c:formatCode>
                <c:ptCount val="8"/>
                <c:pt idx="0">
                  <c:v>2167810</c:v>
                </c:pt>
                <c:pt idx="1">
                  <c:v>2361491</c:v>
                </c:pt>
                <c:pt idx="2">
                  <c:v>2418377</c:v>
                </c:pt>
                <c:pt idx="3">
                  <c:v>2402410</c:v>
                </c:pt>
                <c:pt idx="4">
                  <c:v>2789488</c:v>
                </c:pt>
                <c:pt idx="5">
                  <c:v>2600027</c:v>
                </c:pt>
                <c:pt idx="6">
                  <c:v>2835908</c:v>
                </c:pt>
                <c:pt idx="7">
                  <c:v>3005554</c:v>
                </c:pt>
              </c:numCache>
            </c:numRef>
          </c:val>
        </c:ser>
        <c:axId val="232901248"/>
        <c:axId val="232784256"/>
      </c:barChart>
      <c:catAx>
        <c:axId val="23290124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 sz="1050"/>
            </a:pPr>
            <a:endParaRPr lang="en-US"/>
          </a:p>
        </c:txPr>
        <c:crossAx val="232784256"/>
        <c:crosses val="autoZero"/>
        <c:auto val="1"/>
        <c:lblAlgn val="ctr"/>
        <c:lblOffset val="100"/>
      </c:catAx>
      <c:valAx>
        <c:axId val="232784256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 sz="1050"/>
            </a:pPr>
            <a:endParaRPr lang="en-US"/>
          </a:p>
        </c:txPr>
        <c:crossAx val="2329012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2673273900432941"/>
          <c:y val="8.4829170055782568E-2"/>
          <c:w val="0.15341324170573276"/>
          <c:h val="0.17910962528651717"/>
        </c:manualLayout>
      </c:layout>
      <c:txPr>
        <a:bodyPr/>
        <a:lstStyle/>
        <a:p>
          <a:pPr>
            <a:defRPr lang="en-ZA" sz="1200" baseline="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322" l="0.70000000000000062" r="0.70000000000000062" t="0.75000000000000322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 sz="1200" baseline="0"/>
              <a:t>Visitors (Total)</a:t>
            </a:r>
          </a:p>
        </c:rich>
      </c:tx>
      <c:layout>
        <c:manualLayout>
          <c:xMode val="edge"/>
          <c:yMode val="edge"/>
          <c:x val="0.45018072507707557"/>
          <c:y val="4.5823375243380302E-2"/>
        </c:manualLayout>
      </c:layout>
      <c:overlay val="1"/>
    </c:title>
    <c:plotArea>
      <c:layout>
        <c:manualLayout>
          <c:layoutTarget val="inner"/>
          <c:xMode val="edge"/>
          <c:yMode val="edge"/>
          <c:x val="7.1558277938160733E-2"/>
          <c:y val="2.8528433720050744E-2"/>
          <c:w val="0.91650104285650624"/>
          <c:h val="0.88398815808523246"/>
        </c:manualLayout>
      </c:layout>
      <c:barChart>
        <c:barDir val="col"/>
        <c:grouping val="clustered"/>
        <c:ser>
          <c:idx val="0"/>
          <c:order val="0"/>
          <c:tx>
            <c:strRef>
              <c:f>Travellers!$J$235</c:f>
              <c:strCache>
                <c:ptCount val="1"/>
                <c:pt idx="0">
                  <c:v>Same Day</c:v>
                </c:pt>
              </c:strCache>
            </c:strRef>
          </c:tx>
          <c:cat>
            <c:numRef>
              <c:f>Travellers!$A$240:$A$244</c:f>
              <c:numCache>
                <c:formatCode>General</c:formatCode>
                <c:ptCount val="5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</c:numCache>
            </c:numRef>
          </c:cat>
          <c:val>
            <c:numRef>
              <c:f>Travellers!$K$240:$K$244</c:f>
              <c:numCache>
                <c:formatCode>#,##0</c:formatCode>
                <c:ptCount val="5"/>
                <c:pt idx="0">
                  <c:v>212103</c:v>
                </c:pt>
                <c:pt idx="1">
                  <c:v>322894</c:v>
                </c:pt>
                <c:pt idx="2">
                  <c:v>220253</c:v>
                </c:pt>
                <c:pt idx="3">
                  <c:v>201983</c:v>
                </c:pt>
                <c:pt idx="4">
                  <c:v>209972</c:v>
                </c:pt>
              </c:numCache>
            </c:numRef>
          </c:val>
        </c:ser>
        <c:ser>
          <c:idx val="1"/>
          <c:order val="1"/>
          <c:tx>
            <c:strRef>
              <c:f>Travellers!$L$235</c:f>
              <c:strCache>
                <c:ptCount val="1"/>
                <c:pt idx="0">
                  <c:v>Overnight (Tourists)</c:v>
                </c:pt>
              </c:strCache>
            </c:strRef>
          </c:tx>
          <c:cat>
            <c:numRef>
              <c:f>Travellers!$A$240:$A$244</c:f>
              <c:numCache>
                <c:formatCode>General</c:formatCode>
                <c:ptCount val="5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</c:numCache>
            </c:numRef>
          </c:cat>
          <c:val>
            <c:numRef>
              <c:f>Travellers!$M$240:$M$244</c:f>
              <c:numCache>
                <c:formatCode>#,##0</c:formatCode>
                <c:ptCount val="5"/>
                <c:pt idx="0">
                  <c:v>2095237</c:v>
                </c:pt>
                <c:pt idx="1">
                  <c:v>2738910</c:v>
                </c:pt>
                <c:pt idx="2">
                  <c:v>2503230</c:v>
                </c:pt>
                <c:pt idx="3">
                  <c:v>2936871</c:v>
                </c:pt>
                <c:pt idx="4">
                  <c:v>3159064</c:v>
                </c:pt>
              </c:numCache>
            </c:numRef>
          </c:val>
        </c:ser>
        <c:axId val="232813312"/>
        <c:axId val="232814848"/>
      </c:barChart>
      <c:catAx>
        <c:axId val="23281331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2814848"/>
        <c:crosses val="autoZero"/>
        <c:auto val="1"/>
        <c:lblAlgn val="ctr"/>
        <c:lblOffset val="100"/>
      </c:catAx>
      <c:valAx>
        <c:axId val="232814848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28133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3344555065970241"/>
          <c:y val="9.6527210560664642E-2"/>
          <c:w val="0.14260682495745253"/>
          <c:h val="0.14080900808178209"/>
        </c:manualLayout>
      </c:layout>
      <c:txPr>
        <a:bodyPr/>
        <a:lstStyle/>
        <a:p>
          <a:pPr>
            <a:defRPr lang="en-ZA" sz="1200" baseline="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322" l="0.70000000000000062" r="0.70000000000000062" t="0.75000000000000322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 sz="1200"/>
              <a:t>Proportional Contribution - Arrivals</a:t>
            </a:r>
          </a:p>
        </c:rich>
      </c:tx>
      <c:layout>
        <c:manualLayout>
          <c:xMode val="edge"/>
          <c:yMode val="edge"/>
          <c:x val="0.25482399911278891"/>
          <c:y val="6.4214060351104413E-2"/>
        </c:manualLayout>
      </c:layout>
      <c:overlay val="1"/>
    </c:title>
    <c:plotArea>
      <c:layout>
        <c:manualLayout>
          <c:layoutTarget val="inner"/>
          <c:xMode val="edge"/>
          <c:yMode val="edge"/>
          <c:x val="9.2988355328823366E-2"/>
          <c:y val="5.1440233134044784E-2"/>
          <c:w val="0.87518582677165369"/>
          <c:h val="0.8382030049146505"/>
        </c:manualLayout>
      </c:layout>
      <c:barChart>
        <c:barDir val="col"/>
        <c:grouping val="clustered"/>
        <c:ser>
          <c:idx val="0"/>
          <c:order val="0"/>
          <c:tx>
            <c:strRef>
              <c:f>Travellers!$B$315</c:f>
              <c:strCache>
                <c:ptCount val="1"/>
                <c:pt idx="0">
                  <c:v>South African residents</c:v>
                </c:pt>
              </c:strCache>
            </c:strRef>
          </c:tx>
          <c:cat>
            <c:numRef>
              <c:f>Travellers!$A$317:$A$324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Travellers!$B$317:$B$324</c:f>
              <c:numCache>
                <c:formatCode>0.00</c:formatCode>
                <c:ptCount val="8"/>
                <c:pt idx="0">
                  <c:v>0.72726252320272533</c:v>
                </c:pt>
                <c:pt idx="1">
                  <c:v>0.78670865333922291</c:v>
                </c:pt>
                <c:pt idx="2">
                  <c:v>0.82075002932059504</c:v>
                </c:pt>
                <c:pt idx="3">
                  <c:v>1.2588377096694547</c:v>
                </c:pt>
                <c:pt idx="4">
                  <c:v>2.7332144657189774</c:v>
                </c:pt>
                <c:pt idx="5">
                  <c:v>3.3747526737138358</c:v>
                </c:pt>
                <c:pt idx="6">
                  <c:v>3.8664613232515013</c:v>
                </c:pt>
                <c:pt idx="7">
                  <c:v>4.2616276324815523</c:v>
                </c:pt>
              </c:numCache>
            </c:numRef>
          </c:val>
        </c:ser>
        <c:ser>
          <c:idx val="1"/>
          <c:order val="1"/>
          <c:tx>
            <c:strRef>
              <c:f>Travellers!$D$315</c:f>
              <c:strCache>
                <c:ptCount val="1"/>
                <c:pt idx="0">
                  <c:v>Foreign travellers</c:v>
                </c:pt>
              </c:strCache>
            </c:strRef>
          </c:tx>
          <c:cat>
            <c:numRef>
              <c:f>Travellers!$A$317:$A$324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Travellers!$D$317:$D$324</c:f>
              <c:numCache>
                <c:formatCode>0.00</c:formatCode>
                <c:ptCount val="8"/>
                <c:pt idx="0">
                  <c:v>0.2274552068129565</c:v>
                </c:pt>
                <c:pt idx="1">
                  <c:v>0.22315377338196521</c:v>
                </c:pt>
                <c:pt idx="2">
                  <c:v>0.21105219280439089</c:v>
                </c:pt>
                <c:pt idx="3">
                  <c:v>0.52964258469235759</c:v>
                </c:pt>
                <c:pt idx="4">
                  <c:v>1.230990941099843</c:v>
                </c:pt>
                <c:pt idx="5">
                  <c:v>1.2364629956964128</c:v>
                </c:pt>
                <c:pt idx="6">
                  <c:v>1.18715085805068</c:v>
                </c:pt>
                <c:pt idx="7">
                  <c:v>1.352301735233725</c:v>
                </c:pt>
              </c:numCache>
            </c:numRef>
          </c:val>
        </c:ser>
        <c:axId val="232843904"/>
        <c:axId val="232935808"/>
      </c:barChart>
      <c:catAx>
        <c:axId val="23284390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232935808"/>
        <c:crosses val="autoZero"/>
        <c:auto val="1"/>
        <c:lblAlgn val="ctr"/>
        <c:lblOffset val="100"/>
      </c:catAx>
      <c:valAx>
        <c:axId val="23293580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2328439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3462637240767439"/>
          <c:y val="0.1876260896165359"/>
          <c:w val="0.3451675723633138"/>
          <c:h val="0.23344149441792947"/>
        </c:manualLayout>
      </c:layout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 sz="1200"/>
              <a:t>Proportional Contribution - Departures</a:t>
            </a:r>
          </a:p>
        </c:rich>
      </c:tx>
      <c:layout>
        <c:manualLayout>
          <c:xMode val="edge"/>
          <c:yMode val="edge"/>
          <c:x val="0.26349886100010561"/>
          <c:y val="5.6375827009284556E-2"/>
        </c:manualLayout>
      </c:layout>
      <c:overlay val="1"/>
    </c:title>
    <c:plotArea>
      <c:layout>
        <c:manualLayout>
          <c:layoutTarget val="inner"/>
          <c:xMode val="edge"/>
          <c:yMode val="edge"/>
          <c:x val="8.1340754504729482E-2"/>
          <c:y val="4.4708123509354006E-2"/>
          <c:w val="0.87558399900652351"/>
          <c:h val="0.83594951414691065"/>
        </c:manualLayout>
      </c:layout>
      <c:barChart>
        <c:barDir val="col"/>
        <c:grouping val="clustered"/>
        <c:ser>
          <c:idx val="0"/>
          <c:order val="0"/>
          <c:tx>
            <c:strRef>
              <c:f>Travellers!$B$315</c:f>
              <c:strCache>
                <c:ptCount val="1"/>
                <c:pt idx="0">
                  <c:v>South African residents</c:v>
                </c:pt>
              </c:strCache>
            </c:strRef>
          </c:tx>
          <c:cat>
            <c:numRef>
              <c:f>Travellers!$A$317:$A$324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Travellers!$C$317:$C$324</c:f>
              <c:numCache>
                <c:formatCode>0.00</c:formatCode>
                <c:ptCount val="8"/>
                <c:pt idx="0">
                  <c:v>0.77061477238147846</c:v>
                </c:pt>
                <c:pt idx="1">
                  <c:v>0.83107095169326417</c:v>
                </c:pt>
                <c:pt idx="2">
                  <c:v>0.78342093990036821</c:v>
                </c:pt>
                <c:pt idx="3">
                  <c:v>1.246319032040369</c:v>
                </c:pt>
                <c:pt idx="4">
                  <c:v>2.8227571115973742</c:v>
                </c:pt>
                <c:pt idx="5">
                  <c:v>3.3992255808410881</c:v>
                </c:pt>
                <c:pt idx="6">
                  <c:v>3.922791453479435</c:v>
                </c:pt>
                <c:pt idx="7">
                  <c:v>4.4648788523206004</c:v>
                </c:pt>
              </c:numCache>
            </c:numRef>
          </c:val>
        </c:ser>
        <c:ser>
          <c:idx val="1"/>
          <c:order val="1"/>
          <c:tx>
            <c:strRef>
              <c:f>Travellers!$D$315</c:f>
              <c:strCache>
                <c:ptCount val="1"/>
                <c:pt idx="0">
                  <c:v>Foreign travellers</c:v>
                </c:pt>
              </c:strCache>
            </c:strRef>
          </c:tx>
          <c:cat>
            <c:numRef>
              <c:f>Travellers!$A$317:$A$324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Travellers!$E$317:$E$324</c:f>
              <c:numCache>
                <c:formatCode>0.00</c:formatCode>
                <c:ptCount val="8"/>
                <c:pt idx="0">
                  <c:v>0.21505574750554707</c:v>
                </c:pt>
                <c:pt idx="1">
                  <c:v>0.2229100174423701</c:v>
                </c:pt>
                <c:pt idx="2">
                  <c:v>0.24764542501024447</c:v>
                </c:pt>
                <c:pt idx="3">
                  <c:v>0.39893273837521492</c:v>
                </c:pt>
                <c:pt idx="4">
                  <c:v>1.1745524626741537</c:v>
                </c:pt>
                <c:pt idx="5">
                  <c:v>1.2989095882465835</c:v>
                </c:pt>
                <c:pt idx="6">
                  <c:v>1.4108356124387675</c:v>
                </c:pt>
                <c:pt idx="7">
                  <c:v>1.6950951471841798</c:v>
                </c:pt>
              </c:numCache>
            </c:numRef>
          </c:val>
        </c:ser>
        <c:axId val="232964864"/>
        <c:axId val="232966400"/>
      </c:barChart>
      <c:catAx>
        <c:axId val="23296486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232966400"/>
        <c:crosses val="autoZero"/>
        <c:auto val="1"/>
        <c:lblAlgn val="ctr"/>
        <c:lblOffset val="100"/>
      </c:catAx>
      <c:valAx>
        <c:axId val="23296640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2329648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4019080769197023"/>
          <c:y val="0.17349169296798791"/>
          <c:w val="0.34400412688506798"/>
          <c:h val="0.25435898021265868"/>
        </c:manualLayout>
      </c:layout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 sz="1200"/>
              <a:t>Proportional</a:t>
            </a:r>
            <a:r>
              <a:rPr lang="en-US" sz="1200" baseline="0"/>
              <a:t> Contribution - Visitors</a:t>
            </a:r>
            <a:endParaRPr lang="en-US" sz="1200"/>
          </a:p>
        </c:rich>
      </c:tx>
      <c:layout>
        <c:manualLayout>
          <c:xMode val="edge"/>
          <c:yMode val="edge"/>
          <c:x val="0.28634711286089237"/>
          <c:y val="5.0965238569850468E-2"/>
        </c:manualLayout>
      </c:layout>
      <c:overlay val="1"/>
    </c:title>
    <c:plotArea>
      <c:layout>
        <c:manualLayout>
          <c:layoutTarget val="inner"/>
          <c:xMode val="edge"/>
          <c:yMode val="edge"/>
          <c:x val="8.4824226232550565E-2"/>
          <c:y val="5.1440267507966195E-2"/>
          <c:w val="0.8911101812918254"/>
          <c:h val="0.83601012216708803"/>
        </c:manualLayout>
      </c:layout>
      <c:barChart>
        <c:barDir val="col"/>
        <c:grouping val="clustered"/>
        <c:ser>
          <c:idx val="0"/>
          <c:order val="0"/>
          <c:tx>
            <c:strRef>
              <c:f>Travellers!$F$316</c:f>
              <c:strCache>
                <c:ptCount val="1"/>
                <c:pt idx="0">
                  <c:v>Same Day</c:v>
                </c:pt>
              </c:strCache>
            </c:strRef>
          </c:tx>
          <c:cat>
            <c:numRef>
              <c:f>Travellers!$A$320:$A$324</c:f>
              <c:numCache>
                <c:formatCode>General</c:formatCode>
                <c:ptCount val="5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</c:numCache>
            </c:numRef>
          </c:cat>
          <c:val>
            <c:numRef>
              <c:f>Travellers!$F$320:$F$324</c:f>
              <c:numCache>
                <c:formatCode>0.00</c:formatCode>
                <c:ptCount val="5"/>
                <c:pt idx="0">
                  <c:v>7.260623376378457E-2</c:v>
                </c:pt>
                <c:pt idx="1">
                  <c:v>0.24187504258363426</c:v>
                </c:pt>
                <c:pt idx="2">
                  <c:v>0.14846562816397507</c:v>
                </c:pt>
                <c:pt idx="3">
                  <c:v>0.11238569582588634</c:v>
                </c:pt>
                <c:pt idx="4">
                  <c:v>7.71531442287543E-2</c:v>
                </c:pt>
              </c:numCache>
            </c:numRef>
          </c:val>
        </c:ser>
        <c:ser>
          <c:idx val="1"/>
          <c:order val="1"/>
          <c:tx>
            <c:strRef>
              <c:f>Travellers!$G$316</c:f>
              <c:strCache>
                <c:ptCount val="1"/>
                <c:pt idx="0">
                  <c:v>Overnight (Tourists)</c:v>
                </c:pt>
              </c:strCache>
            </c:strRef>
          </c:tx>
          <c:cat>
            <c:numRef>
              <c:f>Travellers!$A$320:$A$324</c:f>
              <c:numCache>
                <c:formatCode>General</c:formatCode>
                <c:ptCount val="5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</c:numCache>
            </c:numRef>
          </c:cat>
          <c:val>
            <c:numRef>
              <c:f>Travellers!$G$320:$G$324</c:f>
              <c:numCache>
                <c:formatCode>0.00</c:formatCode>
                <c:ptCount val="5"/>
                <c:pt idx="0">
                  <c:v>0.53697982614854556</c:v>
                </c:pt>
                <c:pt idx="1">
                  <c:v>1.2665257346900776</c:v>
                </c:pt>
                <c:pt idx="2">
                  <c:v>1.1132017433475949</c:v>
                </c:pt>
                <c:pt idx="3">
                  <c:v>1.0406994382797201</c:v>
                </c:pt>
                <c:pt idx="4">
                  <c:v>1.1370456565615639</c:v>
                </c:pt>
              </c:numCache>
            </c:numRef>
          </c:val>
        </c:ser>
        <c:axId val="233052800"/>
        <c:axId val="233058688"/>
      </c:barChart>
      <c:catAx>
        <c:axId val="23305280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3058688"/>
        <c:crosses val="autoZero"/>
        <c:auto val="1"/>
        <c:lblAlgn val="ctr"/>
        <c:lblOffset val="100"/>
      </c:catAx>
      <c:valAx>
        <c:axId val="23305868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30528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7611243596040564E-2"/>
          <c:y val="0.16428559680894395"/>
          <c:w val="0.26284318533177087"/>
          <c:h val="0.2509612985227742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ZA" sz="1200" baseline="0"/>
              <a:t>Annual % change </a:t>
            </a:r>
          </a:p>
        </c:rich>
      </c:tx>
      <c:layout>
        <c:manualLayout>
          <c:xMode val="edge"/>
          <c:yMode val="edge"/>
          <c:x val="0.43500678273653182"/>
          <c:y val="3.5638634179026012E-2"/>
        </c:manualLayout>
      </c:layout>
      <c:overlay val="1"/>
    </c:title>
    <c:plotArea>
      <c:layout>
        <c:manualLayout>
          <c:layoutTarget val="inner"/>
          <c:xMode val="edge"/>
          <c:yMode val="edge"/>
          <c:x val="3.4097854762176076E-2"/>
          <c:y val="3.2881011213326344E-2"/>
          <c:w val="0.95837105653541776"/>
          <c:h val="0.93298684781137553"/>
        </c:manualLayout>
      </c:layout>
      <c:barChart>
        <c:barDir val="col"/>
        <c:grouping val="clustered"/>
        <c:ser>
          <c:idx val="0"/>
          <c:order val="0"/>
          <c:tx>
            <c:strRef>
              <c:f>Tourists!$B$154</c:f>
              <c:strCache>
                <c:ptCount val="1"/>
                <c:pt idx="0">
                  <c:v>Europe</c:v>
                </c:pt>
              </c:strCache>
            </c:strRef>
          </c:tx>
          <c:spPr>
            <a:solidFill>
              <a:schemeClr val="accent2"/>
            </a:solidFill>
          </c:spPr>
          <c:dPt>
            <c:idx val="4"/>
            <c:spPr>
              <a:solidFill>
                <a:srgbClr val="C0504D"/>
              </a:solidFill>
            </c:spPr>
          </c:dPt>
          <c:cat>
            <c:numRef>
              <c:f>Tourists!$A$156:$A$163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Tourists!$B$156:$B$163</c:f>
              <c:numCache>
                <c:formatCode>0.00</c:formatCode>
                <c:ptCount val="8"/>
                <c:pt idx="0">
                  <c:v>12.820512820512819</c:v>
                </c:pt>
                <c:pt idx="1">
                  <c:v>11.616161616161616</c:v>
                </c:pt>
                <c:pt idx="2">
                  <c:v>-6.7873303167420813</c:v>
                </c:pt>
                <c:pt idx="3">
                  <c:v>429.44983818770231</c:v>
                </c:pt>
                <c:pt idx="4">
                  <c:v>177.67420537897308</c:v>
                </c:pt>
                <c:pt idx="5">
                  <c:v>-14.946893401573933</c:v>
                </c:pt>
                <c:pt idx="6">
                  <c:v>17.35360724684568</c:v>
                </c:pt>
                <c:pt idx="7">
                  <c:v>17.941225119920592</c:v>
                </c:pt>
              </c:numCache>
            </c:numRef>
          </c:val>
        </c:ser>
        <c:ser>
          <c:idx val="1"/>
          <c:order val="1"/>
          <c:tx>
            <c:strRef>
              <c:f>Tourists!$D$154</c:f>
              <c:strCache>
                <c:ptCount val="1"/>
                <c:pt idx="0">
                  <c:v>North America</c:v>
                </c:pt>
              </c:strCache>
            </c:strRef>
          </c:tx>
          <c:spPr>
            <a:solidFill>
              <a:srgbClr val="00B050"/>
            </a:solidFill>
          </c:spPr>
          <c:cat>
            <c:numRef>
              <c:f>Tourists!$A$156:$A$163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Tourists!$D$156:$D$163</c:f>
              <c:numCache>
                <c:formatCode>0.00</c:formatCode>
                <c:ptCount val="8"/>
                <c:pt idx="0">
                  <c:v>-14.860681114551083</c:v>
                </c:pt>
                <c:pt idx="1">
                  <c:v>-21.45454545454546</c:v>
                </c:pt>
                <c:pt idx="2">
                  <c:v>21.759259259259267</c:v>
                </c:pt>
                <c:pt idx="3">
                  <c:v>56.653992395437271</c:v>
                </c:pt>
                <c:pt idx="4">
                  <c:v>342.23300970873782</c:v>
                </c:pt>
                <c:pt idx="5">
                  <c:v>-13.336992316136111</c:v>
                </c:pt>
                <c:pt idx="6">
                  <c:v>0.94996833438885353</c:v>
                </c:pt>
                <c:pt idx="7">
                  <c:v>19.636135508155565</c:v>
                </c:pt>
              </c:numCache>
            </c:numRef>
          </c:val>
        </c:ser>
        <c:ser>
          <c:idx val="2"/>
          <c:order val="2"/>
          <c:tx>
            <c:strRef>
              <c:f>Tourists!$F$154</c:f>
              <c:strCache>
                <c:ptCount val="1"/>
                <c:pt idx="0">
                  <c:v>Central and South America</c:v>
                </c:pt>
              </c:strCache>
            </c:strRef>
          </c:tx>
          <c:spPr>
            <a:solidFill>
              <a:srgbClr val="31859C"/>
            </a:solidFill>
          </c:spPr>
          <c:cat>
            <c:numRef>
              <c:f>Tourists!$A$156:$A$163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Tourists!$F$156:$F$163</c:f>
              <c:numCache>
                <c:formatCode>0.00</c:formatCode>
                <c:ptCount val="8"/>
                <c:pt idx="0">
                  <c:v>39.393939393939398</c:v>
                </c:pt>
                <c:pt idx="1">
                  <c:v>-17.391304347826093</c:v>
                </c:pt>
                <c:pt idx="2">
                  <c:v>42.105263157894747</c:v>
                </c:pt>
                <c:pt idx="3">
                  <c:v>7.4074074074074012</c:v>
                </c:pt>
                <c:pt idx="4">
                  <c:v>1820.6896551724139</c:v>
                </c:pt>
                <c:pt idx="5">
                  <c:v>-86.983842010771994</c:v>
                </c:pt>
                <c:pt idx="6">
                  <c:v>14.482758620689653</c:v>
                </c:pt>
                <c:pt idx="7">
                  <c:v>17.469879518072283</c:v>
                </c:pt>
              </c:numCache>
            </c:numRef>
          </c:val>
        </c:ser>
        <c:ser>
          <c:idx val="3"/>
          <c:order val="3"/>
          <c:tx>
            <c:strRef>
              <c:f>Tourists!$H$154</c:f>
              <c:strCache>
                <c:ptCount val="1"/>
                <c:pt idx="0">
                  <c:v>Australasia</c:v>
                </c:pt>
              </c:strCache>
            </c:strRef>
          </c:tx>
          <c:spPr>
            <a:solidFill>
              <a:srgbClr val="9BBB59"/>
            </a:solidFill>
          </c:spPr>
          <c:cat>
            <c:numRef>
              <c:f>Tourists!$A$156:$A$163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Tourists!$H$156:$H$163</c:f>
              <c:numCache>
                <c:formatCode>0.00</c:formatCode>
                <c:ptCount val="8"/>
                <c:pt idx="0">
                  <c:v>103.38983050847457</c:v>
                </c:pt>
                <c:pt idx="1">
                  <c:v>21.944444444444454</c:v>
                </c:pt>
                <c:pt idx="2">
                  <c:v>-12.984054669703882</c:v>
                </c:pt>
                <c:pt idx="3">
                  <c:v>10.732984293193722</c:v>
                </c:pt>
                <c:pt idx="4">
                  <c:v>184.16075650118205</c:v>
                </c:pt>
                <c:pt idx="5">
                  <c:v>-8.3194675540765477</c:v>
                </c:pt>
                <c:pt idx="6">
                  <c:v>46.64246823956443</c:v>
                </c:pt>
                <c:pt idx="7">
                  <c:v>0.4950495049505092</c:v>
                </c:pt>
              </c:numCache>
            </c:numRef>
          </c:val>
        </c:ser>
        <c:ser>
          <c:idx val="4"/>
          <c:order val="4"/>
          <c:tx>
            <c:strRef>
              <c:f>Tourists!$J$154</c:f>
              <c:strCache>
                <c:ptCount val="1"/>
                <c:pt idx="0">
                  <c:v>Middle East</c:v>
                </c:pt>
              </c:strCache>
            </c:strRef>
          </c:tx>
          <c:spPr>
            <a:solidFill>
              <a:srgbClr val="E46C0A"/>
            </a:solidFill>
          </c:spPr>
          <c:cat>
            <c:numRef>
              <c:f>Tourists!$A$156:$A$163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Tourists!$J$156:$J$163</c:f>
              <c:numCache>
                <c:formatCode>0.00</c:formatCode>
                <c:ptCount val="8"/>
                <c:pt idx="0">
                  <c:v>-36.363636363636367</c:v>
                </c:pt>
                <c:pt idx="1">
                  <c:v>104.76190476190477</c:v>
                </c:pt>
                <c:pt idx="2">
                  <c:v>-13.953488372093023</c:v>
                </c:pt>
                <c:pt idx="3">
                  <c:v>262.16216216216208</c:v>
                </c:pt>
                <c:pt idx="4">
                  <c:v>196.26865671641795</c:v>
                </c:pt>
                <c:pt idx="5">
                  <c:v>-4.0302267002518963</c:v>
                </c:pt>
                <c:pt idx="6">
                  <c:v>-9.7112860892388415</c:v>
                </c:pt>
                <c:pt idx="7">
                  <c:v>6.3953488372092986</c:v>
                </c:pt>
              </c:numCache>
            </c:numRef>
          </c:val>
        </c:ser>
        <c:ser>
          <c:idx val="5"/>
          <c:order val="5"/>
          <c:tx>
            <c:strRef>
              <c:f>Tourists!$L$154</c:f>
              <c:strCache>
                <c:ptCount val="1"/>
                <c:pt idx="0">
                  <c:v>Asia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cat>
            <c:numRef>
              <c:f>Tourists!$A$156:$A$163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Tourists!$L$156:$L$163</c:f>
              <c:numCache>
                <c:formatCode>0.00</c:formatCode>
                <c:ptCount val="8"/>
                <c:pt idx="0">
                  <c:v>112.04819277108433</c:v>
                </c:pt>
                <c:pt idx="1">
                  <c:v>-40.340909090909086</c:v>
                </c:pt>
                <c:pt idx="2">
                  <c:v>-5.3968253968254016</c:v>
                </c:pt>
                <c:pt idx="3">
                  <c:v>371.47651006711413</c:v>
                </c:pt>
                <c:pt idx="4">
                  <c:v>384.19928825622776</c:v>
                </c:pt>
                <c:pt idx="5">
                  <c:v>-6.5265324121711012</c:v>
                </c:pt>
                <c:pt idx="6">
                  <c:v>-19.028149080044031</c:v>
                </c:pt>
                <c:pt idx="7">
                  <c:v>-2.5597203340454362</c:v>
                </c:pt>
              </c:numCache>
            </c:numRef>
          </c:val>
        </c:ser>
        <c:ser>
          <c:idx val="6"/>
          <c:order val="6"/>
          <c:tx>
            <c:strRef>
              <c:f>Tourists!$N$154</c:f>
              <c:strCache>
                <c:ptCount val="1"/>
                <c:pt idx="0">
                  <c:v>Africa</c:v>
                </c:pt>
              </c:strCache>
            </c:strRef>
          </c:tx>
          <c:spPr>
            <a:solidFill>
              <a:srgbClr val="FFFF00"/>
            </a:solidFill>
          </c:spPr>
          <c:cat>
            <c:numRef>
              <c:f>Tourists!$A$156:$A$163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Tourists!$N$156:$N$163</c:f>
              <c:numCache>
                <c:formatCode>0.00</c:formatCode>
                <c:ptCount val="8"/>
                <c:pt idx="0">
                  <c:v>-13.435828877005346</c:v>
                </c:pt>
                <c:pt idx="1">
                  <c:v>145.48262548262548</c:v>
                </c:pt>
                <c:pt idx="2">
                  <c:v>-6.5743944636678266</c:v>
                </c:pt>
                <c:pt idx="3">
                  <c:v>-24.141414141414142</c:v>
                </c:pt>
                <c:pt idx="4">
                  <c:v>36.395916555703494</c:v>
                </c:pt>
                <c:pt idx="5">
                  <c:v>-12.984054669703863</c:v>
                </c:pt>
                <c:pt idx="6">
                  <c:v>31.750186985789064</c:v>
                </c:pt>
                <c:pt idx="7">
                  <c:v>43.093954016463258</c:v>
                </c:pt>
              </c:numCache>
            </c:numRef>
          </c:val>
        </c:ser>
        <c:ser>
          <c:idx val="7"/>
          <c:order val="7"/>
          <c:tx>
            <c:strRef>
              <c:f>Tourists!$P$154</c:f>
              <c:strCache>
                <c:ptCount val="1"/>
                <c:pt idx="0">
                  <c:v>SADC</c:v>
                </c:pt>
              </c:strCache>
            </c:strRef>
          </c:tx>
          <c:spPr>
            <a:solidFill>
              <a:srgbClr val="00B0F0"/>
            </a:solidFill>
          </c:spPr>
          <c:cat>
            <c:numRef>
              <c:f>Tourists!$A$156:$A$163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Tourists!$P$156:$P$163</c:f>
              <c:numCache>
                <c:formatCode>0.00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-3.5117056856187294</c:v>
                </c:pt>
                <c:pt idx="3">
                  <c:v>-24.298093587521659</c:v>
                </c:pt>
                <c:pt idx="4">
                  <c:v>15.384615384615385</c:v>
                </c:pt>
                <c:pt idx="5">
                  <c:v>12.341269841269837</c:v>
                </c:pt>
                <c:pt idx="6">
                  <c:v>9.5019427764040945</c:v>
                </c:pt>
                <c:pt idx="7">
                  <c:v>48.91612903225807</c:v>
                </c:pt>
              </c:numCache>
            </c:numRef>
          </c:val>
        </c:ser>
        <c:ser>
          <c:idx val="8"/>
          <c:order val="8"/>
          <c:tx>
            <c:strRef>
              <c:f>Tourists!$R$154</c:f>
              <c:strCache>
                <c:ptCount val="1"/>
                <c:pt idx="0">
                  <c:v>Other Africa</c:v>
                </c:pt>
              </c:strCache>
            </c:strRef>
          </c:tx>
          <c:spPr>
            <a:solidFill>
              <a:srgbClr val="948A54"/>
            </a:solidFill>
          </c:spPr>
          <c:cat>
            <c:numRef>
              <c:f>Tourists!$A$156:$A$163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Tourists!$R$156:$R$163</c:f>
              <c:numCache>
                <c:formatCode>0.00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764.0625</c:v>
                </c:pt>
                <c:pt idx="5">
                  <c:v>-10.849909584086799</c:v>
                </c:pt>
                <c:pt idx="6">
                  <c:v>-15.821501014198782</c:v>
                </c:pt>
                <c:pt idx="7">
                  <c:v>-0.96385542168675387</c:v>
                </c:pt>
              </c:numCache>
            </c:numRef>
          </c:val>
        </c:ser>
        <c:ser>
          <c:idx val="9"/>
          <c:order val="9"/>
          <c:tx>
            <c:strRef>
              <c:f>Tourists!$T$154</c:f>
              <c:strCache>
                <c:ptCount val="1"/>
                <c:pt idx="0">
                  <c:v>East and Central Africa</c:v>
                </c:pt>
              </c:strCache>
            </c:strRef>
          </c:tx>
          <c:cat>
            <c:numRef>
              <c:f>Tourists!$A$156:$A$163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Tourists!$T$156:$T$163</c:f>
              <c:numCache>
                <c:formatCode>0.00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-57.668711656441715</c:v>
                </c:pt>
                <c:pt idx="3">
                  <c:v>-75.362318840579704</c:v>
                </c:pt>
                <c:pt idx="4">
                  <c:v>1076.4705882352941</c:v>
                </c:pt>
                <c:pt idx="5">
                  <c:v>-19.500000000000011</c:v>
                </c:pt>
                <c:pt idx="6">
                  <c:v>-40.993788819875768</c:v>
                </c:pt>
                <c:pt idx="7">
                  <c:v>16.84210526315789</c:v>
                </c:pt>
              </c:numCache>
            </c:numRef>
          </c:val>
        </c:ser>
        <c:ser>
          <c:idx val="10"/>
          <c:order val="10"/>
          <c:tx>
            <c:strRef>
              <c:f>Tourists!$V$154</c:f>
              <c:strCache>
                <c:ptCount val="1"/>
                <c:pt idx="0">
                  <c:v>West Africa</c:v>
                </c:pt>
              </c:strCache>
            </c:strRef>
          </c:tx>
          <c:spPr>
            <a:solidFill>
              <a:srgbClr val="0070C0"/>
            </a:solidFill>
          </c:spPr>
          <c:cat>
            <c:numRef>
              <c:f>Tourists!$A$156:$A$163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Tourists!$V$156:$V$163</c:f>
              <c:numCache>
                <c:formatCode>0.00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33.333333333333329</c:v>
                </c:pt>
                <c:pt idx="3">
                  <c:v>25</c:v>
                </c:pt>
                <c:pt idx="4">
                  <c:v>693.33333333333326</c:v>
                </c:pt>
                <c:pt idx="5">
                  <c:v>-7.5630252100840343</c:v>
                </c:pt>
                <c:pt idx="6">
                  <c:v>5.454545454545455</c:v>
                </c:pt>
                <c:pt idx="7">
                  <c:v>-7.7586206896551726</c:v>
                </c:pt>
              </c:numCache>
            </c:numRef>
          </c:val>
        </c:ser>
        <c:ser>
          <c:idx val="11"/>
          <c:order val="11"/>
          <c:tx>
            <c:strRef>
              <c:f>Tourists!$X$154</c:f>
              <c:strCache>
                <c:ptCount val="1"/>
                <c:pt idx="0">
                  <c:v>North Africa</c:v>
                </c:pt>
              </c:strCache>
            </c:strRef>
          </c:tx>
          <c:cat>
            <c:numRef>
              <c:f>Tourists!$A$156:$A$163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Tourists!$X$156:$X$163</c:f>
              <c:numCache>
                <c:formatCode>0.00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-80</c:v>
                </c:pt>
                <c:pt idx="3">
                  <c:v>825</c:v>
                </c:pt>
                <c:pt idx="4">
                  <c:v>532.43243243243251</c:v>
                </c:pt>
                <c:pt idx="5">
                  <c:v>-5.1282051282051277</c:v>
                </c:pt>
                <c:pt idx="6">
                  <c:v>-8.1081081081081088</c:v>
                </c:pt>
                <c:pt idx="7">
                  <c:v>-5.3921568627451055</c:v>
                </c:pt>
              </c:numCache>
            </c:numRef>
          </c:val>
        </c:ser>
        <c:ser>
          <c:idx val="12"/>
          <c:order val="12"/>
          <c:tx>
            <c:strRef>
              <c:f>Tourists!$Z$154</c:f>
              <c:strCache>
                <c:ptCount val="1"/>
                <c:pt idx="0">
                  <c:v>Unspecified </c:v>
                </c:pt>
              </c:strCache>
            </c:strRef>
          </c:tx>
          <c:cat>
            <c:numRef>
              <c:f>Tourists!$A$156:$A$163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Tourists!$Z$156:$Z$163</c:f>
              <c:numCache>
                <c:formatCode>0.00</c:formatCode>
                <c:ptCount val="8"/>
                <c:pt idx="0">
                  <c:v>257.14285714285711</c:v>
                </c:pt>
                <c:pt idx="1">
                  <c:v>-12.000000000000009</c:v>
                </c:pt>
                <c:pt idx="2">
                  <c:v>40.909090909090921</c:v>
                </c:pt>
                <c:pt idx="3">
                  <c:v>-38.70967741935484</c:v>
                </c:pt>
                <c:pt idx="4">
                  <c:v>2757.894736842105</c:v>
                </c:pt>
                <c:pt idx="5">
                  <c:v>-74.033149171270722</c:v>
                </c:pt>
                <c:pt idx="6">
                  <c:v>-26.241134751773053</c:v>
                </c:pt>
                <c:pt idx="7">
                  <c:v>23.076923076923077</c:v>
                </c:pt>
              </c:numCache>
            </c:numRef>
          </c:val>
        </c:ser>
        <c:axId val="233261312"/>
        <c:axId val="233271296"/>
      </c:barChart>
      <c:catAx>
        <c:axId val="233261312"/>
        <c:scaling>
          <c:orientation val="minMax"/>
        </c:scaling>
        <c:axPos val="b"/>
        <c:numFmt formatCode="General" sourceLinked="1"/>
        <c:tickLblPos val="nextTo"/>
        <c:txPr>
          <a:bodyPr rot="0" vert="horz"/>
          <a:lstStyle/>
          <a:p>
            <a:pPr>
              <a:defRPr lang="en-ZA" sz="1100"/>
            </a:pPr>
            <a:endParaRPr lang="en-US"/>
          </a:p>
        </c:txPr>
        <c:crossAx val="233271296"/>
        <c:crosses val="autoZero"/>
        <c:auto val="1"/>
        <c:lblAlgn val="ctr"/>
        <c:lblOffset val="100"/>
      </c:catAx>
      <c:valAx>
        <c:axId val="23327129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2332613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5.3563702580901693E-2"/>
          <c:y val="7.4054966387220394E-2"/>
          <c:w val="0.26971957474761582"/>
          <c:h val="0.50098659223207287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311" l="0.70000000000000062" r="0.70000000000000062" t="0.75000000000000311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ZA" sz="1200"/>
              <a:t>Total Number</a:t>
            </a:r>
            <a:r>
              <a:rPr lang="en-ZA" sz="1200" baseline="0"/>
              <a:t> of Tourists </a:t>
            </a:r>
            <a:endParaRPr lang="en-ZA" sz="1200"/>
          </a:p>
        </c:rich>
      </c:tx>
      <c:layout>
        <c:manualLayout>
          <c:xMode val="edge"/>
          <c:yMode val="edge"/>
          <c:x val="0.43821608725891703"/>
          <c:y val="3.5572129548912645E-2"/>
        </c:manualLayout>
      </c:layout>
      <c:overlay val="1"/>
    </c:title>
    <c:plotArea>
      <c:layout>
        <c:manualLayout>
          <c:layoutTarget val="inner"/>
          <c:xMode val="edge"/>
          <c:yMode val="edge"/>
          <c:x val="3.3940904785007817E-2"/>
          <c:y val="3.6185989240338536E-2"/>
          <c:w val="0.95558560536505532"/>
          <c:h val="0.88271862423981062"/>
        </c:manualLayout>
      </c:layout>
      <c:barChart>
        <c:barDir val="col"/>
        <c:grouping val="clustered"/>
        <c:ser>
          <c:idx val="0"/>
          <c:order val="0"/>
          <c:tx>
            <c:strRef>
              <c:f>Tourists!$B$192</c:f>
              <c:strCache>
                <c:ptCount val="1"/>
                <c:pt idx="0">
                  <c:v>Europe</c:v>
                </c:pt>
              </c:strCache>
            </c:strRef>
          </c:tx>
          <c:spPr>
            <a:solidFill>
              <a:srgbClr val="C0504D"/>
            </a:solidFill>
          </c:spPr>
          <c:cat>
            <c:numRef>
              <c:f>Tourists!$A$194:$A$201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Tourists!$C$194:$C$201</c:f>
              <c:numCache>
                <c:formatCode>#,##0</c:formatCode>
                <c:ptCount val="8"/>
                <c:pt idx="0">
                  <c:v>1117244</c:v>
                </c:pt>
                <c:pt idx="1">
                  <c:v>1249776</c:v>
                </c:pt>
                <c:pt idx="2">
                  <c:v>1245094</c:v>
                </c:pt>
                <c:pt idx="3">
                  <c:v>1082597</c:v>
                </c:pt>
                <c:pt idx="4">
                  <c:v>1172892</c:v>
                </c:pt>
                <c:pt idx="5">
                  <c:v>1117783</c:v>
                </c:pt>
                <c:pt idx="6">
                  <c:v>1238066</c:v>
                </c:pt>
                <c:pt idx="7">
                  <c:v>1346420</c:v>
                </c:pt>
              </c:numCache>
            </c:numRef>
          </c:val>
        </c:ser>
        <c:ser>
          <c:idx val="1"/>
          <c:order val="1"/>
          <c:tx>
            <c:strRef>
              <c:f>Tourists!$D$192</c:f>
              <c:strCache>
                <c:ptCount val="1"/>
                <c:pt idx="0">
                  <c:v>North America</c:v>
                </c:pt>
              </c:strCache>
            </c:strRef>
          </c:tx>
          <c:spPr>
            <a:solidFill>
              <a:srgbClr val="00B050"/>
            </a:solidFill>
          </c:spPr>
          <c:cat>
            <c:numRef>
              <c:f>Tourists!$A$194:$A$201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Tourists!$E$194:$E$201</c:f>
              <c:numCache>
                <c:formatCode>#,##0</c:formatCode>
                <c:ptCount val="8"/>
                <c:pt idx="0">
                  <c:v>277813</c:v>
                </c:pt>
                <c:pt idx="1">
                  <c:v>303016</c:v>
                </c:pt>
                <c:pt idx="2">
                  <c:v>309773</c:v>
                </c:pt>
                <c:pt idx="3">
                  <c:v>249219</c:v>
                </c:pt>
                <c:pt idx="4">
                  <c:v>304945</c:v>
                </c:pt>
                <c:pt idx="5">
                  <c:v>309749</c:v>
                </c:pt>
                <c:pt idx="6">
                  <c:v>345814</c:v>
                </c:pt>
                <c:pt idx="7">
                  <c:v>385572</c:v>
                </c:pt>
              </c:numCache>
            </c:numRef>
          </c:val>
        </c:ser>
        <c:ser>
          <c:idx val="2"/>
          <c:order val="2"/>
          <c:tx>
            <c:strRef>
              <c:f>Tourists!$F$192</c:f>
              <c:strCache>
                <c:ptCount val="1"/>
                <c:pt idx="0">
                  <c:v>Central and South America</c:v>
                </c:pt>
              </c:strCache>
            </c:strRef>
          </c:tx>
          <c:spPr>
            <a:solidFill>
              <a:srgbClr val="31859C"/>
            </a:solidFill>
          </c:spPr>
          <c:cat>
            <c:numRef>
              <c:f>Tourists!$A$194:$A$201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Tourists!$G$194:$G$201</c:f>
              <c:numCache>
                <c:formatCode>#,##0</c:formatCode>
                <c:ptCount val="8"/>
                <c:pt idx="0">
                  <c:v>50939</c:v>
                </c:pt>
                <c:pt idx="1">
                  <c:v>53791</c:v>
                </c:pt>
                <c:pt idx="2">
                  <c:v>57871</c:v>
                </c:pt>
                <c:pt idx="3">
                  <c:v>71823</c:v>
                </c:pt>
                <c:pt idx="4">
                  <c:v>115560</c:v>
                </c:pt>
                <c:pt idx="5">
                  <c:v>80490</c:v>
                </c:pt>
                <c:pt idx="6">
                  <c:v>112214</c:v>
                </c:pt>
                <c:pt idx="7">
                  <c:v>122509</c:v>
                </c:pt>
              </c:numCache>
            </c:numRef>
          </c:val>
        </c:ser>
        <c:ser>
          <c:idx val="3"/>
          <c:order val="3"/>
          <c:tx>
            <c:strRef>
              <c:f>Tourists!$H$192</c:f>
              <c:strCache>
                <c:ptCount val="1"/>
                <c:pt idx="0">
                  <c:v>Australasia</c:v>
                </c:pt>
              </c:strCache>
            </c:strRef>
          </c:tx>
          <c:spPr>
            <a:solidFill>
              <a:srgbClr val="9BBB59"/>
            </a:solidFill>
          </c:spPr>
          <c:cat>
            <c:numRef>
              <c:f>Tourists!$A$194:$A$201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Tourists!$I$194:$I$201</c:f>
              <c:numCache>
                <c:formatCode>#,##0</c:formatCode>
                <c:ptCount val="8"/>
                <c:pt idx="0">
                  <c:v>100347</c:v>
                </c:pt>
                <c:pt idx="1">
                  <c:v>106636</c:v>
                </c:pt>
                <c:pt idx="2">
                  <c:v>111495</c:v>
                </c:pt>
                <c:pt idx="3">
                  <c:v>87098</c:v>
                </c:pt>
                <c:pt idx="4">
                  <c:v>118888</c:v>
                </c:pt>
                <c:pt idx="5">
                  <c:v>113484</c:v>
                </c:pt>
                <c:pt idx="6">
                  <c:v>123462</c:v>
                </c:pt>
                <c:pt idx="7">
                  <c:v>137312</c:v>
                </c:pt>
              </c:numCache>
            </c:numRef>
          </c:val>
        </c:ser>
        <c:ser>
          <c:idx val="4"/>
          <c:order val="4"/>
          <c:tx>
            <c:strRef>
              <c:f>Tourists!$J$192</c:f>
              <c:strCache>
                <c:ptCount val="1"/>
                <c:pt idx="0">
                  <c:v>Middle East</c:v>
                </c:pt>
              </c:strCache>
            </c:strRef>
          </c:tx>
          <c:spPr>
            <a:solidFill>
              <a:srgbClr val="E46C0A"/>
            </a:solidFill>
          </c:spPr>
          <c:cat>
            <c:numRef>
              <c:f>Tourists!$A$194:$A$201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Tourists!$K$194:$K$201</c:f>
              <c:numCache>
                <c:formatCode>#,##0</c:formatCode>
                <c:ptCount val="8"/>
                <c:pt idx="0">
                  <c:v>35978</c:v>
                </c:pt>
                <c:pt idx="1">
                  <c:v>39873</c:v>
                </c:pt>
                <c:pt idx="2">
                  <c:v>38708</c:v>
                </c:pt>
                <c:pt idx="3">
                  <c:v>31742</c:v>
                </c:pt>
                <c:pt idx="4">
                  <c:v>37183</c:v>
                </c:pt>
                <c:pt idx="5">
                  <c:v>34885</c:v>
                </c:pt>
                <c:pt idx="6">
                  <c:v>37174</c:v>
                </c:pt>
                <c:pt idx="7">
                  <c:v>40232</c:v>
                </c:pt>
              </c:numCache>
            </c:numRef>
          </c:val>
        </c:ser>
        <c:ser>
          <c:idx val="5"/>
          <c:order val="5"/>
          <c:tx>
            <c:strRef>
              <c:f>Tourists!$L$192</c:f>
              <c:strCache>
                <c:ptCount val="1"/>
                <c:pt idx="0">
                  <c:v>Asia</c:v>
                </c:pt>
              </c:strCache>
            </c:strRef>
          </c:tx>
          <c:spPr>
            <a:solidFill>
              <a:srgbClr val="4BACC6">
                <a:lumMod val="60000"/>
                <a:lumOff val="40000"/>
              </a:srgbClr>
            </a:solidFill>
          </c:spPr>
          <c:cat>
            <c:numRef>
              <c:f>Tourists!$A$194:$A$201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Tourists!$M$194:$M$201</c:f>
              <c:numCache>
                <c:formatCode>#,##0</c:formatCode>
                <c:ptCount val="8"/>
                <c:pt idx="0">
                  <c:v>187209</c:v>
                </c:pt>
                <c:pt idx="1">
                  <c:v>211969</c:v>
                </c:pt>
                <c:pt idx="2">
                  <c:v>196679</c:v>
                </c:pt>
                <c:pt idx="3">
                  <c:v>166549</c:v>
                </c:pt>
                <c:pt idx="4">
                  <c:v>230240</c:v>
                </c:pt>
                <c:pt idx="5">
                  <c:v>261492</c:v>
                </c:pt>
                <c:pt idx="6">
                  <c:v>355925</c:v>
                </c:pt>
                <c:pt idx="7">
                  <c:v>396477</c:v>
                </c:pt>
              </c:numCache>
            </c:numRef>
          </c:val>
        </c:ser>
        <c:ser>
          <c:idx val="6"/>
          <c:order val="6"/>
          <c:tx>
            <c:strRef>
              <c:f>Tourists!$N$192</c:f>
              <c:strCache>
                <c:ptCount val="1"/>
                <c:pt idx="0">
                  <c:v>Africa</c:v>
                </c:pt>
              </c:strCache>
            </c:strRef>
          </c:tx>
          <c:spPr>
            <a:solidFill>
              <a:srgbClr val="FFFF00"/>
            </a:solidFill>
          </c:spPr>
          <c:cat>
            <c:numRef>
              <c:f>Tourists!$A$194:$A$201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Tourists!$O$194:$O$201</c:f>
              <c:numCache>
                <c:formatCode>#,##0</c:formatCode>
                <c:ptCount val="8"/>
                <c:pt idx="0">
                  <c:v>422001</c:v>
                </c:pt>
                <c:pt idx="1">
                  <c:v>522412</c:v>
                </c:pt>
                <c:pt idx="2">
                  <c:v>560094</c:v>
                </c:pt>
                <c:pt idx="3">
                  <c:v>457139</c:v>
                </c:pt>
                <c:pt idx="4">
                  <c:v>719296</c:v>
                </c:pt>
                <c:pt idx="5">
                  <c:v>568078</c:v>
                </c:pt>
                <c:pt idx="6">
                  <c:v>687127</c:v>
                </c:pt>
                <c:pt idx="7">
                  <c:v>764749</c:v>
                </c:pt>
              </c:numCache>
            </c:numRef>
          </c:val>
        </c:ser>
        <c:ser>
          <c:idx val="7"/>
          <c:order val="7"/>
          <c:tx>
            <c:strRef>
              <c:f>Tourists!$P$192</c:f>
              <c:strCache>
                <c:ptCount val="1"/>
                <c:pt idx="0">
                  <c:v>SADC</c:v>
                </c:pt>
              </c:strCache>
            </c:strRef>
          </c:tx>
          <c:dPt>
            <c:idx val="2"/>
            <c:spPr>
              <a:solidFill>
                <a:schemeClr val="accent4">
                  <a:lumMod val="40000"/>
                  <a:lumOff val="60000"/>
                </a:schemeClr>
              </a:solidFill>
            </c:spPr>
          </c:dPt>
          <c:dPt>
            <c:idx val="4"/>
            <c:spPr>
              <a:solidFill>
                <a:srgbClr val="8064A2">
                  <a:lumMod val="40000"/>
                  <a:lumOff val="60000"/>
                </a:srgbClr>
              </a:solidFill>
            </c:spPr>
          </c:dPt>
          <c:dPt>
            <c:idx val="6"/>
            <c:spPr>
              <a:solidFill>
                <a:srgbClr val="00B0F0"/>
              </a:solidFill>
            </c:spPr>
          </c:dPt>
          <c:cat>
            <c:numRef>
              <c:f>Tourists!$A$194:$A$201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Tourists!$Q$194:$Q$201</c:f>
              <c:numCache>
                <c:formatCode>#,##0</c:formatCode>
                <c:ptCount val="8"/>
                <c:pt idx="0">
                  <c:v>0</c:v>
                </c:pt>
                <c:pt idx="1">
                  <c:v>393075</c:v>
                </c:pt>
                <c:pt idx="2">
                  <c:v>420015</c:v>
                </c:pt>
                <c:pt idx="3">
                  <c:v>318452</c:v>
                </c:pt>
                <c:pt idx="4">
                  <c:v>564825</c:v>
                </c:pt>
                <c:pt idx="5">
                  <c:v>403395</c:v>
                </c:pt>
                <c:pt idx="6">
                  <c:v>496823</c:v>
                </c:pt>
                <c:pt idx="7">
                  <c:v>547947</c:v>
                </c:pt>
              </c:numCache>
            </c:numRef>
          </c:val>
        </c:ser>
        <c:ser>
          <c:idx val="8"/>
          <c:order val="8"/>
          <c:tx>
            <c:strRef>
              <c:f>Tourists!$R$192</c:f>
              <c:strCache>
                <c:ptCount val="1"/>
                <c:pt idx="0">
                  <c:v>Other Africa</c:v>
                </c:pt>
              </c:strCache>
            </c:strRef>
          </c:tx>
          <c:spPr>
            <a:solidFill>
              <a:srgbClr val="EEECE1">
                <a:lumMod val="50000"/>
              </a:srgbClr>
            </a:solidFill>
          </c:spPr>
          <c:cat>
            <c:numRef>
              <c:f>Tourists!$A$194:$A$201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Tourists!$S$194:$S$201</c:f>
              <c:numCache>
                <c:formatCode>#,##0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10864</c:v>
                </c:pt>
                <c:pt idx="3">
                  <c:v>99628</c:v>
                </c:pt>
                <c:pt idx="4">
                  <c:v>154471</c:v>
                </c:pt>
                <c:pt idx="5">
                  <c:v>164683</c:v>
                </c:pt>
                <c:pt idx="6">
                  <c:v>189324</c:v>
                </c:pt>
                <c:pt idx="7">
                  <c:v>220724</c:v>
                </c:pt>
              </c:numCache>
            </c:numRef>
          </c:val>
        </c:ser>
        <c:ser>
          <c:idx val="9"/>
          <c:order val="9"/>
          <c:tx>
            <c:strRef>
              <c:f>Tourists!$T$192</c:f>
              <c:strCache>
                <c:ptCount val="1"/>
                <c:pt idx="0">
                  <c:v>East and Central Africa</c:v>
                </c:pt>
              </c:strCache>
            </c:strRef>
          </c:tx>
          <c:cat>
            <c:numRef>
              <c:f>Tourists!$A$194:$A$201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Tourists!$U$194:$U$201</c:f>
              <c:numCache>
                <c:formatCode>#,##0</c:formatCode>
                <c:ptCount val="8"/>
                <c:pt idx="0">
                  <c:v>0</c:v>
                </c:pt>
                <c:pt idx="1">
                  <c:v>59460</c:v>
                </c:pt>
                <c:pt idx="2">
                  <c:v>64338</c:v>
                </c:pt>
                <c:pt idx="3">
                  <c:v>61127</c:v>
                </c:pt>
                <c:pt idx="4">
                  <c:v>67454</c:v>
                </c:pt>
                <c:pt idx="5">
                  <c:v>64872</c:v>
                </c:pt>
                <c:pt idx="6">
                  <c:v>72084</c:v>
                </c:pt>
                <c:pt idx="7">
                  <c:v>81303</c:v>
                </c:pt>
              </c:numCache>
            </c:numRef>
          </c:val>
        </c:ser>
        <c:ser>
          <c:idx val="10"/>
          <c:order val="10"/>
          <c:tx>
            <c:strRef>
              <c:f>Tourists!$V$192</c:f>
              <c:strCache>
                <c:ptCount val="1"/>
                <c:pt idx="0">
                  <c:v>West Africa</c:v>
                </c:pt>
              </c:strCache>
            </c:strRef>
          </c:tx>
          <c:dPt>
            <c:idx val="6"/>
            <c:spPr>
              <a:solidFill>
                <a:srgbClr val="0070C0"/>
              </a:solidFill>
            </c:spPr>
          </c:dPt>
          <c:cat>
            <c:numRef>
              <c:f>Tourists!$A$194:$A$201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Tourists!$W$194:$W$201</c:f>
              <c:numCache>
                <c:formatCode>#,##0</c:formatCode>
                <c:ptCount val="8"/>
                <c:pt idx="0">
                  <c:v>0</c:v>
                </c:pt>
                <c:pt idx="1">
                  <c:v>60792</c:v>
                </c:pt>
                <c:pt idx="2">
                  <c:v>64681</c:v>
                </c:pt>
                <c:pt idx="3">
                  <c:v>59080</c:v>
                </c:pt>
                <c:pt idx="4">
                  <c:v>72011</c:v>
                </c:pt>
                <c:pt idx="5">
                  <c:v>87840</c:v>
                </c:pt>
                <c:pt idx="6">
                  <c:v>103570</c:v>
                </c:pt>
                <c:pt idx="7">
                  <c:v>122954</c:v>
                </c:pt>
              </c:numCache>
            </c:numRef>
          </c:val>
        </c:ser>
        <c:ser>
          <c:idx val="11"/>
          <c:order val="11"/>
          <c:tx>
            <c:strRef>
              <c:f>Tourists!$X$192</c:f>
              <c:strCache>
                <c:ptCount val="1"/>
                <c:pt idx="0">
                  <c:v>North Africa</c:v>
                </c:pt>
              </c:strCache>
            </c:strRef>
          </c:tx>
          <c:cat>
            <c:numRef>
              <c:f>Tourists!$A$194:$A$201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Tourists!$Y$194:$Y$201</c:f>
              <c:numCache>
                <c:formatCode>#,##0</c:formatCode>
                <c:ptCount val="8"/>
                <c:pt idx="0">
                  <c:v>0</c:v>
                </c:pt>
                <c:pt idx="1">
                  <c:v>9755</c:v>
                </c:pt>
                <c:pt idx="2">
                  <c:v>11222</c:v>
                </c:pt>
                <c:pt idx="3">
                  <c:v>17392</c:v>
                </c:pt>
                <c:pt idx="4">
                  <c:v>15006</c:v>
                </c:pt>
                <c:pt idx="5">
                  <c:v>11971</c:v>
                </c:pt>
                <c:pt idx="6">
                  <c:v>13639</c:v>
                </c:pt>
                <c:pt idx="7">
                  <c:v>16017</c:v>
                </c:pt>
              </c:numCache>
            </c:numRef>
          </c:val>
        </c:ser>
        <c:ser>
          <c:idx val="12"/>
          <c:order val="12"/>
          <c:tx>
            <c:strRef>
              <c:f>Tourists!$Z$192</c:f>
              <c:strCache>
                <c:ptCount val="1"/>
                <c:pt idx="0">
                  <c:v>Unspecified </c:v>
                </c:pt>
              </c:strCache>
            </c:strRef>
          </c:tx>
          <c:cat>
            <c:numRef>
              <c:f>Tourists!$A$194:$A$201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Tourists!$AA$194:$AA$201</c:f>
              <c:numCache>
                <c:formatCode>#,##0</c:formatCode>
                <c:ptCount val="8"/>
                <c:pt idx="0">
                  <c:v>10813</c:v>
                </c:pt>
                <c:pt idx="1">
                  <c:v>13391</c:v>
                </c:pt>
                <c:pt idx="2">
                  <c:v>22420</c:v>
                </c:pt>
                <c:pt idx="3">
                  <c:v>19365</c:v>
                </c:pt>
                <c:pt idx="4">
                  <c:v>41181</c:v>
                </c:pt>
                <c:pt idx="5">
                  <c:v>17269</c:v>
                </c:pt>
                <c:pt idx="6">
                  <c:v>17888</c:v>
                </c:pt>
                <c:pt idx="7">
                  <c:v>20532</c:v>
                </c:pt>
              </c:numCache>
            </c:numRef>
          </c:val>
        </c:ser>
        <c:axId val="233356288"/>
        <c:axId val="233378560"/>
      </c:barChart>
      <c:catAx>
        <c:axId val="23335628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233378560"/>
        <c:crosses val="autoZero"/>
        <c:auto val="1"/>
        <c:lblAlgn val="ctr"/>
        <c:lblOffset val="100"/>
      </c:catAx>
      <c:valAx>
        <c:axId val="233378560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2333562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4.9203323418466803E-2"/>
          <c:y val="7.4819543082351961E-2"/>
          <c:w val="0.22162478257633544"/>
          <c:h val="0.4532908380684552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311" l="0.70000000000000062" r="0.70000000000000062" t="0.75000000000000311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3.6486933966169262E-2"/>
          <c:y val="3.3768865065350817E-2"/>
          <c:w val="0.94972430223692861"/>
          <c:h val="0.87437309460899215"/>
        </c:manualLayout>
      </c:layout>
      <c:barChart>
        <c:barDir val="col"/>
        <c:grouping val="clustered"/>
        <c:ser>
          <c:idx val="0"/>
          <c:order val="0"/>
          <c:tx>
            <c:strRef>
              <c:f>Tourists!$B$230</c:f>
              <c:strCache>
                <c:ptCount val="1"/>
                <c:pt idx="0">
                  <c:v>Europe</c:v>
                </c:pt>
              </c:strCache>
            </c:strRef>
          </c:tx>
          <c:spPr>
            <a:solidFill>
              <a:srgbClr val="C0504D"/>
            </a:solidFill>
          </c:spPr>
          <c:cat>
            <c:numRef>
              <c:f>Tourists!$A$231:$A$238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Tourists!$B$231:$B$238</c:f>
              <c:numCache>
                <c:formatCode>0.00</c:formatCode>
                <c:ptCount val="8"/>
                <c:pt idx="0">
                  <c:v>0.10633308391005009</c:v>
                </c:pt>
                <c:pt idx="1">
                  <c:v>0.10609901294311939</c:v>
                </c:pt>
                <c:pt idx="2">
                  <c:v>9.9269613378588292E-2</c:v>
                </c:pt>
                <c:pt idx="3">
                  <c:v>0.60447239369774719</c:v>
                </c:pt>
                <c:pt idx="4">
                  <c:v>1.5492475010486899</c:v>
                </c:pt>
                <c:pt idx="5">
                  <c:v>1.3826476158610392</c:v>
                </c:pt>
                <c:pt idx="6">
                  <c:v>1.4649461337279273</c:v>
                </c:pt>
                <c:pt idx="7">
                  <c:v>1.5887315993523565</c:v>
                </c:pt>
              </c:numCache>
            </c:numRef>
          </c:val>
        </c:ser>
        <c:ser>
          <c:idx val="1"/>
          <c:order val="1"/>
          <c:tx>
            <c:strRef>
              <c:f>Tourists!$C$230</c:f>
              <c:strCache>
                <c:ptCount val="1"/>
                <c:pt idx="0">
                  <c:v>North America</c:v>
                </c:pt>
              </c:strCache>
            </c:strRef>
          </c:tx>
          <c:spPr>
            <a:solidFill>
              <a:srgbClr val="00B050"/>
            </a:solidFill>
          </c:spPr>
          <c:cat>
            <c:numRef>
              <c:f>Tourists!$A$231:$A$238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Tourists!$C$231:$C$238</c:f>
              <c:numCache>
                <c:formatCode>0.00</c:formatCode>
                <c:ptCount val="8"/>
                <c:pt idx="0">
                  <c:v>9.8987448391543956E-2</c:v>
                </c:pt>
                <c:pt idx="1">
                  <c:v>7.1283364574807925E-2</c:v>
                </c:pt>
                <c:pt idx="2">
                  <c:v>8.4900879030774146E-2</c:v>
                </c:pt>
                <c:pt idx="3">
                  <c:v>0.16531644858538072</c:v>
                </c:pt>
                <c:pt idx="4">
                  <c:v>0.59748479233960217</c:v>
                </c:pt>
                <c:pt idx="5">
                  <c:v>0.50976758601319128</c:v>
                </c:pt>
                <c:pt idx="6">
                  <c:v>0.4609414309426455</c:v>
                </c:pt>
                <c:pt idx="7">
                  <c:v>0.49458985610988349</c:v>
                </c:pt>
              </c:numCache>
            </c:numRef>
          </c:val>
        </c:ser>
        <c:ser>
          <c:idx val="2"/>
          <c:order val="2"/>
          <c:tx>
            <c:strRef>
              <c:f>Tourists!$D$230</c:f>
              <c:strCache>
                <c:ptCount val="1"/>
                <c:pt idx="0">
                  <c:v>Central and South America</c:v>
                </c:pt>
              </c:strCache>
            </c:strRef>
          </c:tx>
          <c:spPr>
            <a:solidFill>
              <a:srgbClr val="31859C"/>
            </a:solidFill>
          </c:spPr>
          <c:cat>
            <c:numRef>
              <c:f>Tourists!$A$231:$A$238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Tourists!$D$231:$D$238</c:f>
              <c:numCache>
                <c:formatCode>0.00</c:formatCode>
                <c:ptCount val="8"/>
                <c:pt idx="0">
                  <c:v>9.0304089204735066E-2</c:v>
                </c:pt>
                <c:pt idx="1">
                  <c:v>7.0643787994274135E-2</c:v>
                </c:pt>
                <c:pt idx="2">
                  <c:v>9.3310984776485639E-2</c:v>
                </c:pt>
                <c:pt idx="3">
                  <c:v>8.0754075992370139E-2</c:v>
                </c:pt>
                <c:pt idx="4">
                  <c:v>0.96400138456213225</c:v>
                </c:pt>
                <c:pt idx="5">
                  <c:v>0.18014660206236799</c:v>
                </c:pt>
                <c:pt idx="6">
                  <c:v>0.14793163063432371</c:v>
                </c:pt>
                <c:pt idx="7">
                  <c:v>0.15917197920152806</c:v>
                </c:pt>
              </c:numCache>
            </c:numRef>
          </c:val>
        </c:ser>
        <c:ser>
          <c:idx val="3"/>
          <c:order val="3"/>
          <c:tx>
            <c:strRef>
              <c:f>Tourists!$E$230</c:f>
              <c:strCache>
                <c:ptCount val="1"/>
                <c:pt idx="0">
                  <c:v>Australasia</c:v>
                </c:pt>
              </c:strCache>
            </c:strRef>
          </c:tx>
          <c:spPr>
            <a:solidFill>
              <a:srgbClr val="9BBB59"/>
            </a:solidFill>
          </c:spPr>
          <c:cat>
            <c:numRef>
              <c:f>Tourists!$A$231:$A$238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Tourists!$E$231:$E$238</c:f>
              <c:numCache>
                <c:formatCode>0.00</c:formatCode>
                <c:ptCount val="8"/>
                <c:pt idx="0">
                  <c:v>0.35875511973452123</c:v>
                </c:pt>
                <c:pt idx="1">
                  <c:v>0.41168085824674594</c:v>
                </c:pt>
                <c:pt idx="2">
                  <c:v>0.34261626081887081</c:v>
                </c:pt>
                <c:pt idx="3">
                  <c:v>0.48565983145422398</c:v>
                </c:pt>
                <c:pt idx="4">
                  <c:v>1.0110355965278246</c:v>
                </c:pt>
                <c:pt idx="5">
                  <c:v>0.97106199992950548</c:v>
                </c:pt>
                <c:pt idx="6">
                  <c:v>1.30890476421895</c:v>
                </c:pt>
                <c:pt idx="7">
                  <c:v>1.1827079934747144</c:v>
                </c:pt>
              </c:numCache>
            </c:numRef>
          </c:val>
        </c:ser>
        <c:ser>
          <c:idx val="4"/>
          <c:order val="4"/>
          <c:tx>
            <c:strRef>
              <c:f>Tourists!$F$230</c:f>
              <c:strCache>
                <c:ptCount val="1"/>
                <c:pt idx="0">
                  <c:v>Middle East</c:v>
                </c:pt>
              </c:strCache>
            </c:strRef>
          </c:tx>
          <c:dPt>
            <c:idx val="4"/>
            <c:spPr>
              <a:solidFill>
                <a:srgbClr val="E46C0A"/>
              </a:solidFill>
            </c:spPr>
          </c:dPt>
          <c:dPt>
            <c:idx val="6"/>
            <c:spPr>
              <a:solidFill>
                <a:srgbClr val="E46C0A"/>
              </a:solidFill>
            </c:spPr>
          </c:dPt>
          <c:cat>
            <c:numRef>
              <c:f>Tourists!$A$231:$A$238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Tourists!$F$231:$F$238</c:f>
              <c:numCache>
                <c:formatCode>0.00</c:formatCode>
                <c:ptCount val="8"/>
                <c:pt idx="0">
                  <c:v>5.8369003279782089E-2</c:v>
                </c:pt>
                <c:pt idx="1">
                  <c:v>0.10784239961878965</c:v>
                </c:pt>
                <c:pt idx="2">
                  <c:v>9.558747545726981E-2</c:v>
                </c:pt>
                <c:pt idx="3">
                  <c:v>0.42215361350891567</c:v>
                </c:pt>
                <c:pt idx="4">
                  <c:v>1.0676922249415055</c:v>
                </c:pt>
                <c:pt idx="5">
                  <c:v>1.0921599541350151</c:v>
                </c:pt>
                <c:pt idx="6">
                  <c:v>0.92537795233227516</c:v>
                </c:pt>
                <c:pt idx="7">
                  <c:v>0.90972360310200839</c:v>
                </c:pt>
              </c:numCache>
            </c:numRef>
          </c:val>
        </c:ser>
        <c:ser>
          <c:idx val="5"/>
          <c:order val="5"/>
          <c:tx>
            <c:strRef>
              <c:f>Tourists!$G$230</c:f>
              <c:strCache>
                <c:ptCount val="1"/>
                <c:pt idx="0">
                  <c:v>Asia</c:v>
                </c:pt>
              </c:strCache>
            </c:strRef>
          </c:tx>
          <c:dPt>
            <c:idx val="4"/>
            <c:spPr>
              <a:solidFill>
                <a:srgbClr val="4BACC6">
                  <a:lumMod val="60000"/>
                  <a:lumOff val="40000"/>
                </a:srgbClr>
              </a:solidFill>
            </c:spPr>
          </c:dPt>
          <c:dPt>
            <c:idx val="6"/>
            <c:spPr>
              <a:solidFill>
                <a:srgbClr val="4BACC6">
                  <a:lumMod val="60000"/>
                  <a:lumOff val="40000"/>
                </a:srgbClr>
              </a:solidFill>
            </c:spPr>
          </c:dPt>
          <c:cat>
            <c:numRef>
              <c:f>Tourists!$A$231:$A$238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Tourists!$G$231:$G$238</c:f>
              <c:numCache>
                <c:formatCode>0.00</c:formatCode>
                <c:ptCount val="8"/>
                <c:pt idx="0">
                  <c:v>0.28203772254539045</c:v>
                </c:pt>
                <c:pt idx="1">
                  <c:v>0.14860663587600076</c:v>
                </c:pt>
                <c:pt idx="2">
                  <c:v>0.15151592188286497</c:v>
                </c:pt>
                <c:pt idx="3">
                  <c:v>0.84359557847840572</c:v>
                </c:pt>
                <c:pt idx="4">
                  <c:v>2.9547428769979152</c:v>
                </c:pt>
                <c:pt idx="5">
                  <c:v>2.4318143576094107</c:v>
                </c:pt>
                <c:pt idx="6">
                  <c:v>1.4466530870267613</c:v>
                </c:pt>
                <c:pt idx="7">
                  <c:v>1.231849514599838</c:v>
                </c:pt>
              </c:numCache>
            </c:numRef>
          </c:val>
        </c:ser>
        <c:ser>
          <c:idx val="6"/>
          <c:order val="6"/>
          <c:tx>
            <c:strRef>
              <c:f>Tourists!$H$230</c:f>
              <c:strCache>
                <c:ptCount val="1"/>
                <c:pt idx="0">
                  <c:v>Africa</c:v>
                </c:pt>
              </c:strCache>
            </c:strRef>
          </c:tx>
          <c:spPr>
            <a:solidFill>
              <a:srgbClr val="FFFF00"/>
            </a:solidFill>
          </c:spPr>
          <c:cat>
            <c:numRef>
              <c:f>Tourists!$A$231:$A$238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Tourists!$H$231:$H$238</c:f>
              <c:numCache>
                <c:formatCode>0.00</c:formatCode>
                <c:ptCount val="8"/>
                <c:pt idx="0">
                  <c:v>0.30687131073149115</c:v>
                </c:pt>
                <c:pt idx="1">
                  <c:v>0.60852354080687276</c:v>
                </c:pt>
                <c:pt idx="2">
                  <c:v>0.53026813356329472</c:v>
                </c:pt>
                <c:pt idx="3">
                  <c:v>0.49284790840422715</c:v>
                </c:pt>
                <c:pt idx="4">
                  <c:v>0.42722328498976775</c:v>
                </c:pt>
                <c:pt idx="5">
                  <c:v>0.47071000813268599</c:v>
                </c:pt>
                <c:pt idx="6">
                  <c:v>0.51271453457657756</c:v>
                </c:pt>
                <c:pt idx="7">
                  <c:v>0.70938307863102801</c:v>
                </c:pt>
              </c:numCache>
            </c:numRef>
          </c:val>
        </c:ser>
        <c:ser>
          <c:idx val="7"/>
          <c:order val="7"/>
          <c:tx>
            <c:strRef>
              <c:f>Tourists!$I$230</c:f>
              <c:strCache>
                <c:ptCount val="1"/>
                <c:pt idx="0">
                  <c:v>SADC</c:v>
                </c:pt>
              </c:strCache>
            </c:strRef>
          </c:tx>
          <c:spPr>
            <a:solidFill>
              <a:srgbClr val="8064A2">
                <a:lumMod val="40000"/>
                <a:lumOff val="60000"/>
              </a:srgbClr>
            </a:solidFill>
          </c:spPr>
          <c:cat>
            <c:numRef>
              <c:f>Tourists!$A$231:$A$238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Tourists!$I$231:$I$238</c:f>
              <c:numCache>
                <c:formatCode>0.00</c:formatCode>
                <c:ptCount val="8"/>
                <c:pt idx="0">
                  <c:v>0</c:v>
                </c:pt>
                <c:pt idx="1">
                  <c:v>0.76066908350823637</c:v>
                </c:pt>
                <c:pt idx="2">
                  <c:v>0.68688023046795954</c:v>
                </c:pt>
                <c:pt idx="3">
                  <c:v>0.68581764284727376</c:v>
                </c:pt>
                <c:pt idx="4">
                  <c:v>0.44615588899216574</c:v>
                </c:pt>
                <c:pt idx="5">
                  <c:v>0.70179352743588785</c:v>
                </c:pt>
                <c:pt idx="6">
                  <c:v>0.62396467152285617</c:v>
                </c:pt>
                <c:pt idx="7">
                  <c:v>0.91505200320468949</c:v>
                </c:pt>
              </c:numCache>
            </c:numRef>
          </c:val>
        </c:ser>
        <c:ser>
          <c:idx val="8"/>
          <c:order val="8"/>
          <c:tx>
            <c:strRef>
              <c:f>Tourists!$J$230</c:f>
              <c:strCache>
                <c:ptCount val="1"/>
                <c:pt idx="0">
                  <c:v>Other Africa</c:v>
                </c:pt>
              </c:strCache>
            </c:strRef>
          </c:tx>
          <c:spPr>
            <a:solidFill>
              <a:srgbClr val="EEECE1">
                <a:lumMod val="50000"/>
              </a:srgbClr>
            </a:solidFill>
          </c:spPr>
          <c:cat>
            <c:numRef>
              <c:f>Tourists!$A$231:$A$238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Tourists!$J$231:$J$238</c:f>
              <c:numCache>
                <c:formatCode>0.00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9.2047128129602359E-3</c:v>
                </c:pt>
                <c:pt idx="3">
                  <c:v>6.4238968964548115E-2</c:v>
                </c:pt>
                <c:pt idx="4">
                  <c:v>0.35799599924904996</c:v>
                </c:pt>
                <c:pt idx="5">
                  <c:v>0.2993630186479479</c:v>
                </c:pt>
                <c:pt idx="6">
                  <c:v>0.21920094652553296</c:v>
                </c:pt>
                <c:pt idx="7">
                  <c:v>0.18620539678512532</c:v>
                </c:pt>
              </c:numCache>
            </c:numRef>
          </c:val>
        </c:ser>
        <c:ser>
          <c:idx val="9"/>
          <c:order val="9"/>
          <c:tx>
            <c:strRef>
              <c:f>Tourists!$K$230</c:f>
              <c:strCache>
                <c:ptCount val="1"/>
                <c:pt idx="0">
                  <c:v>East and Central Africa</c:v>
                </c:pt>
              </c:strCache>
            </c:strRef>
          </c:tx>
          <c:cat>
            <c:numRef>
              <c:f>Tourists!$A$231:$A$238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Tourists!$K$231:$K$238</c:f>
              <c:numCache>
                <c:formatCode>0.00</c:formatCode>
                <c:ptCount val="8"/>
                <c:pt idx="0">
                  <c:v>0</c:v>
                </c:pt>
                <c:pt idx="1">
                  <c:v>0.27413387151025898</c:v>
                </c:pt>
                <c:pt idx="2">
                  <c:v>0.10724610650004662</c:v>
                </c:pt>
                <c:pt idx="3">
                  <c:v>2.781095097092938E-2</c:v>
                </c:pt>
                <c:pt idx="4">
                  <c:v>0.29649835443413292</c:v>
                </c:pt>
                <c:pt idx="5">
                  <c:v>0.24818103341965717</c:v>
                </c:pt>
                <c:pt idx="6">
                  <c:v>0.13179068864102991</c:v>
                </c:pt>
                <c:pt idx="7">
                  <c:v>0.1365263274417918</c:v>
                </c:pt>
              </c:numCache>
            </c:numRef>
          </c:val>
        </c:ser>
        <c:ser>
          <c:idx val="10"/>
          <c:order val="10"/>
          <c:tx>
            <c:strRef>
              <c:f>Tourists!$L$230</c:f>
              <c:strCache>
                <c:ptCount val="1"/>
                <c:pt idx="0">
                  <c:v>West Africa</c:v>
                </c:pt>
              </c:strCache>
            </c:strRef>
          </c:tx>
          <c:cat>
            <c:numRef>
              <c:f>Tourists!$A$231:$A$238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Tourists!$L$231:$L$238</c:f>
              <c:numCache>
                <c:formatCode>0.00</c:formatCode>
                <c:ptCount val="8"/>
                <c:pt idx="0">
                  <c:v>0</c:v>
                </c:pt>
                <c:pt idx="1">
                  <c:v>1.4804579549940782E-2</c:v>
                </c:pt>
                <c:pt idx="2">
                  <c:v>1.8552588859170389E-2</c:v>
                </c:pt>
                <c:pt idx="3">
                  <c:v>2.5389302640487475E-2</c:v>
                </c:pt>
                <c:pt idx="4">
                  <c:v>0.16525253086334032</c:v>
                </c:pt>
                <c:pt idx="5">
                  <c:v>0.12522768670309653</c:v>
                </c:pt>
                <c:pt idx="6">
                  <c:v>0.11200154484889446</c:v>
                </c:pt>
                <c:pt idx="7">
                  <c:v>8.7024415635115565E-2</c:v>
                </c:pt>
              </c:numCache>
            </c:numRef>
          </c:val>
        </c:ser>
        <c:ser>
          <c:idx val="11"/>
          <c:order val="11"/>
          <c:tx>
            <c:strRef>
              <c:f>Tourists!$M$230</c:f>
              <c:strCache>
                <c:ptCount val="1"/>
                <c:pt idx="0">
                  <c:v>North Africa</c:v>
                </c:pt>
              </c:strCache>
            </c:strRef>
          </c:tx>
          <c:cat>
            <c:numRef>
              <c:f>Tourists!$A$231:$A$238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Tourists!$M$231:$M$238</c:f>
              <c:numCache>
                <c:formatCode>0.00</c:formatCode>
                <c:ptCount val="8"/>
                <c:pt idx="0">
                  <c:v>0</c:v>
                </c:pt>
                <c:pt idx="1">
                  <c:v>0.20502306509482315</c:v>
                </c:pt>
                <c:pt idx="2">
                  <c:v>3.5644270183567993E-2</c:v>
                </c:pt>
                <c:pt idx="3">
                  <c:v>0.21274149034038636</c:v>
                </c:pt>
                <c:pt idx="4">
                  <c:v>1.5593762495001999</c:v>
                </c:pt>
                <c:pt idx="5">
                  <c:v>1.854481664021385</c:v>
                </c:pt>
                <c:pt idx="6">
                  <c:v>1.4957108292396804</c:v>
                </c:pt>
                <c:pt idx="7">
                  <c:v>1.2049697196728475</c:v>
                </c:pt>
              </c:numCache>
            </c:numRef>
          </c:val>
        </c:ser>
        <c:ser>
          <c:idx val="12"/>
          <c:order val="12"/>
          <c:tx>
            <c:strRef>
              <c:f>Tourists!$N$230</c:f>
              <c:strCache>
                <c:ptCount val="1"/>
                <c:pt idx="0">
                  <c:v>Unspecified </c:v>
                </c:pt>
              </c:strCache>
            </c:strRef>
          </c:tx>
          <c:cat>
            <c:numRef>
              <c:f>Tourists!$A$231:$A$238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Tourists!$N$231:$N$238</c:f>
              <c:numCache>
                <c:formatCode>0.00</c:formatCode>
                <c:ptCount val="8"/>
                <c:pt idx="0">
                  <c:v>0.23120318135577544</c:v>
                </c:pt>
                <c:pt idx="1">
                  <c:v>0.16428944813680829</c:v>
                </c:pt>
                <c:pt idx="2">
                  <c:v>0.13826940231935772</c:v>
                </c:pt>
                <c:pt idx="3">
                  <c:v>9.8115156209656593E-2</c:v>
                </c:pt>
                <c:pt idx="4">
                  <c:v>1.3185692430975451</c:v>
                </c:pt>
                <c:pt idx="5">
                  <c:v>0.81649197984828303</c:v>
                </c:pt>
                <c:pt idx="6">
                  <c:v>0.58139534883720934</c:v>
                </c:pt>
                <c:pt idx="7">
                  <c:v>0.62341710500681857</c:v>
                </c:pt>
              </c:numCache>
            </c:numRef>
          </c:val>
        </c:ser>
        <c:axId val="233468288"/>
        <c:axId val="233469824"/>
      </c:barChart>
      <c:catAx>
        <c:axId val="23346828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233469824"/>
        <c:crosses val="autoZero"/>
        <c:auto val="1"/>
        <c:lblAlgn val="ctr"/>
        <c:lblOffset val="100"/>
      </c:catAx>
      <c:valAx>
        <c:axId val="23346982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2334682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6.0432363668045323E-2"/>
          <c:y val="6.0353996415765922E-2"/>
          <c:w val="0.35352124698263981"/>
          <c:h val="0.56866066557053363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.xml"/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Relationship Id="rId9" Type="http://schemas.openxmlformats.org/officeDocument/2006/relationships/chart" Target="../charts/chart1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52919</xdr:colOff>
      <xdr:row>0</xdr:row>
      <xdr:rowOff>52918</xdr:rowOff>
    </xdr:from>
    <xdr:to>
      <xdr:col>13</xdr:col>
      <xdr:colOff>42336</xdr:colOff>
      <xdr:row>25</xdr:row>
      <xdr:rowOff>42339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10585</xdr:colOff>
      <xdr:row>25</xdr:row>
      <xdr:rowOff>126999</xdr:rowOff>
    </xdr:from>
    <xdr:to>
      <xdr:col>13</xdr:col>
      <xdr:colOff>0</xdr:colOff>
      <xdr:row>53</xdr:row>
      <xdr:rowOff>42332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74083</xdr:colOff>
      <xdr:row>0</xdr:row>
      <xdr:rowOff>31751</xdr:rowOff>
    </xdr:from>
    <xdr:to>
      <xdr:col>26</xdr:col>
      <xdr:colOff>603251</xdr:colOff>
      <xdr:row>25</xdr:row>
      <xdr:rowOff>31750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137583</xdr:colOff>
      <xdr:row>167</xdr:row>
      <xdr:rowOff>127000</xdr:rowOff>
    </xdr:from>
    <xdr:to>
      <xdr:col>13</xdr:col>
      <xdr:colOff>0</xdr:colOff>
      <xdr:row>190</xdr:row>
      <xdr:rowOff>10583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126999</xdr:colOff>
      <xdr:row>190</xdr:row>
      <xdr:rowOff>148167</xdr:rowOff>
    </xdr:from>
    <xdr:to>
      <xdr:col>12</xdr:col>
      <xdr:colOff>740831</xdr:colOff>
      <xdr:row>211</xdr:row>
      <xdr:rowOff>31750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137583</xdr:colOff>
      <xdr:row>212</xdr:row>
      <xdr:rowOff>1</xdr:rowOff>
    </xdr:from>
    <xdr:to>
      <xdr:col>12</xdr:col>
      <xdr:colOff>751416</xdr:colOff>
      <xdr:row>231</xdr:row>
      <xdr:rowOff>1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127000</xdr:colOff>
      <xdr:row>245</xdr:row>
      <xdr:rowOff>158750</xdr:rowOff>
    </xdr:from>
    <xdr:to>
      <xdr:col>13</xdr:col>
      <xdr:colOff>31750</xdr:colOff>
      <xdr:row>266</xdr:row>
      <xdr:rowOff>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116416</xdr:colOff>
      <xdr:row>266</xdr:row>
      <xdr:rowOff>126999</xdr:rowOff>
    </xdr:from>
    <xdr:to>
      <xdr:col>12</xdr:col>
      <xdr:colOff>751416</xdr:colOff>
      <xdr:row>287</xdr:row>
      <xdr:rowOff>179916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116415</xdr:colOff>
      <xdr:row>288</xdr:row>
      <xdr:rowOff>148166</xdr:rowOff>
    </xdr:from>
    <xdr:to>
      <xdr:col>12</xdr:col>
      <xdr:colOff>751415</xdr:colOff>
      <xdr:row>312</xdr:row>
      <xdr:rowOff>10584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148168</xdr:colOff>
      <xdr:row>313</xdr:row>
      <xdr:rowOff>10585</xdr:rowOff>
    </xdr:from>
    <xdr:to>
      <xdr:col>13</xdr:col>
      <xdr:colOff>10585</xdr:colOff>
      <xdr:row>326</xdr:row>
      <xdr:rowOff>381001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719666</xdr:colOff>
      <xdr:row>327</xdr:row>
      <xdr:rowOff>190499</xdr:rowOff>
    </xdr:from>
    <xdr:to>
      <xdr:col>11</xdr:col>
      <xdr:colOff>740832</xdr:colOff>
      <xdr:row>344</xdr:row>
      <xdr:rowOff>105833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327</xdr:row>
      <xdr:rowOff>179915</xdr:rowOff>
    </xdr:from>
    <xdr:to>
      <xdr:col>6</xdr:col>
      <xdr:colOff>486834</xdr:colOff>
      <xdr:row>344</xdr:row>
      <xdr:rowOff>42332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103908</xdr:colOff>
      <xdr:row>164</xdr:row>
      <xdr:rowOff>173181</xdr:rowOff>
    </xdr:from>
    <xdr:to>
      <xdr:col>26</xdr:col>
      <xdr:colOff>744682</xdr:colOff>
      <xdr:row>189</xdr:row>
      <xdr:rowOff>43294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82742</xdr:colOff>
      <xdr:row>203</xdr:row>
      <xdr:rowOff>5773</xdr:rowOff>
    </xdr:from>
    <xdr:to>
      <xdr:col>26</xdr:col>
      <xdr:colOff>732174</xdr:colOff>
      <xdr:row>227</xdr:row>
      <xdr:rowOff>75047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10583</xdr:colOff>
      <xdr:row>242</xdr:row>
      <xdr:rowOff>10582</xdr:rowOff>
    </xdr:from>
    <xdr:to>
      <xdr:col>13</xdr:col>
      <xdr:colOff>613834</xdr:colOff>
      <xdr:row>262</xdr:row>
      <xdr:rowOff>190499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103"/>
  <sheetViews>
    <sheetView tabSelected="1" zoomScale="90" zoomScaleNormal="90" workbookViewId="0">
      <selection sqref="A1:AA1"/>
    </sheetView>
  </sheetViews>
  <sheetFormatPr defaultRowHeight="15"/>
  <cols>
    <col min="1" max="1" width="10" style="123" customWidth="1"/>
    <col min="2" max="13" width="11.42578125" style="123" customWidth="1"/>
    <col min="14" max="14" width="3.42578125" style="123" customWidth="1"/>
    <col min="15" max="32" width="11.42578125" style="123" customWidth="1"/>
    <col min="33" max="16384" width="9.140625" style="123"/>
  </cols>
  <sheetData>
    <row r="1" spans="1:41" ht="37.5" customHeight="1" thickBot="1">
      <c r="A1" s="138" t="s">
        <v>21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40"/>
    </row>
    <row r="2" spans="1:41" ht="15.75" customHeight="1" thickBot="1"/>
    <row r="3" spans="1:41" ht="29.25" thickBot="1">
      <c r="A3" s="144" t="s">
        <v>22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6"/>
      <c r="O3" s="141" t="s">
        <v>24</v>
      </c>
      <c r="P3" s="142"/>
      <c r="Q3" s="142"/>
      <c r="R3" s="142"/>
      <c r="S3" s="142"/>
      <c r="T3" s="142"/>
      <c r="U3" s="142"/>
      <c r="V3" s="142"/>
      <c r="W3" s="142"/>
      <c r="X3" s="142"/>
      <c r="Y3" s="142"/>
      <c r="Z3" s="142"/>
      <c r="AA3" s="142"/>
      <c r="AB3" s="124"/>
      <c r="AC3" s="125"/>
      <c r="AD3" s="125"/>
      <c r="AE3" s="125"/>
      <c r="AF3" s="125"/>
      <c r="AG3" s="125"/>
      <c r="AH3" s="125"/>
      <c r="AI3" s="125"/>
      <c r="AJ3" s="125"/>
      <c r="AK3" s="125"/>
      <c r="AL3" s="125"/>
      <c r="AM3" s="125"/>
      <c r="AN3" s="125"/>
      <c r="AO3" s="125"/>
    </row>
    <row r="5" spans="1:41" ht="15.75">
      <c r="A5" s="126"/>
      <c r="B5" s="137" t="str">
        <f>Travellers!B3</f>
        <v>South African residents</v>
      </c>
      <c r="C5" s="137"/>
      <c r="D5" s="137"/>
      <c r="E5" s="137"/>
      <c r="F5" s="137" t="str">
        <f>Travellers!F3</f>
        <v>Foreign travellers</v>
      </c>
      <c r="G5" s="137"/>
      <c r="H5" s="137"/>
      <c r="I5" s="137"/>
      <c r="O5" s="126"/>
      <c r="P5" s="143" t="str">
        <f>Tourists!N3</f>
        <v>Africa</v>
      </c>
      <c r="Q5" s="143"/>
    </row>
    <row r="6" spans="1:41" ht="15.75">
      <c r="A6" s="126"/>
      <c r="B6" s="137" t="str">
        <f>Travellers!B4</f>
        <v>Arrivals</v>
      </c>
      <c r="C6" s="137"/>
      <c r="D6" s="137" t="str">
        <f>Travellers!D4</f>
        <v>Departures</v>
      </c>
      <c r="E6" s="137"/>
      <c r="F6" s="137" t="str">
        <f>Travellers!F4</f>
        <v>Arrivals</v>
      </c>
      <c r="G6" s="137"/>
      <c r="H6" s="137" t="str">
        <f>Travellers!H4</f>
        <v>Departures</v>
      </c>
      <c r="I6" s="137"/>
      <c r="O6" s="126"/>
      <c r="P6" s="127" t="str">
        <f>Tourists!N4</f>
        <v>King Shaka</v>
      </c>
      <c r="Q6" s="127" t="str">
        <f>Tourists!O4</f>
        <v>Total</v>
      </c>
    </row>
    <row r="7" spans="1:41" ht="15.75">
      <c r="A7" s="126"/>
      <c r="B7" s="127" t="str">
        <f>Travellers!B5</f>
        <v>King Shaka</v>
      </c>
      <c r="C7" s="127" t="str">
        <f>Travellers!C5</f>
        <v>Total</v>
      </c>
      <c r="D7" s="127" t="str">
        <f>Travellers!D5</f>
        <v>King Shaka</v>
      </c>
      <c r="E7" s="127" t="str">
        <f>Travellers!E5</f>
        <v>Total</v>
      </c>
      <c r="F7" s="127" t="str">
        <f>Travellers!F5</f>
        <v>King Shaka</v>
      </c>
      <c r="G7" s="127" t="str">
        <f>Travellers!G5</f>
        <v>Total</v>
      </c>
      <c r="H7" s="127" t="str">
        <f>Travellers!H5</f>
        <v>King Shaka</v>
      </c>
      <c r="I7" s="127" t="str">
        <f>Travellers!I5</f>
        <v>Total</v>
      </c>
      <c r="O7" s="128">
        <v>39083</v>
      </c>
      <c r="P7" s="129">
        <f>Tourists!N53</f>
        <v>279</v>
      </c>
      <c r="Q7" s="130">
        <f>Tourists!O53</f>
        <v>40398</v>
      </c>
    </row>
    <row r="8" spans="1:41">
      <c r="A8" s="131">
        <v>38718</v>
      </c>
      <c r="B8" s="132">
        <f>Travellers!B42</f>
        <v>1204</v>
      </c>
      <c r="C8" s="132">
        <f>Travellers!C42</f>
        <v>169465</v>
      </c>
      <c r="D8" s="132">
        <f>Travellers!D42</f>
        <v>914</v>
      </c>
      <c r="E8" s="132">
        <f>Travellers!E42</f>
        <v>128716</v>
      </c>
      <c r="F8" s="132">
        <f>Travellers!F42</f>
        <v>446</v>
      </c>
      <c r="G8" s="132">
        <f>Travellers!G42</f>
        <v>199024</v>
      </c>
      <c r="H8" s="132">
        <f>Travellers!H42</f>
        <v>455</v>
      </c>
      <c r="I8" s="132">
        <f>Travellers!I42</f>
        <v>207014</v>
      </c>
      <c r="O8" s="128">
        <v>39114</v>
      </c>
      <c r="P8" s="129">
        <f>Tourists!N54</f>
        <v>199</v>
      </c>
      <c r="Q8" s="130">
        <f>Tourists!O54</f>
        <v>38832</v>
      </c>
    </row>
    <row r="9" spans="1:41">
      <c r="A9" s="131">
        <v>38749</v>
      </c>
      <c r="B9" s="132">
        <f>Travellers!B43</f>
        <v>712</v>
      </c>
      <c r="C9" s="132">
        <f>Travellers!C43</f>
        <v>98109</v>
      </c>
      <c r="D9" s="132">
        <f>Travellers!D43</f>
        <v>1006</v>
      </c>
      <c r="E9" s="132">
        <f>Travellers!E43</f>
        <v>102469</v>
      </c>
      <c r="F9" s="132">
        <f>Travellers!F43</f>
        <v>452</v>
      </c>
      <c r="G9" s="132">
        <f>Travellers!G43</f>
        <v>205613</v>
      </c>
      <c r="H9" s="132">
        <f>Travellers!H43</f>
        <v>284</v>
      </c>
      <c r="I9" s="132">
        <f>Travellers!I43</f>
        <v>188471</v>
      </c>
      <c r="O9" s="128">
        <v>39142</v>
      </c>
      <c r="P9" s="129">
        <f>Tourists!N55</f>
        <v>249</v>
      </c>
      <c r="Q9" s="130">
        <f>Tourists!O55</f>
        <v>33875</v>
      </c>
    </row>
    <row r="10" spans="1:41">
      <c r="A10" s="131">
        <v>38777</v>
      </c>
      <c r="B10" s="132">
        <f>Travellers!B44</f>
        <v>1065</v>
      </c>
      <c r="C10" s="132">
        <f>Travellers!C44</f>
        <v>122506</v>
      </c>
      <c r="D10" s="132">
        <f>Travellers!D44</f>
        <v>986</v>
      </c>
      <c r="E10" s="132">
        <f>Travellers!E44</f>
        <v>133553</v>
      </c>
      <c r="F10" s="132">
        <f>Travellers!F44</f>
        <v>318</v>
      </c>
      <c r="G10" s="132">
        <f>Travellers!G44</f>
        <v>198395</v>
      </c>
      <c r="H10" s="132">
        <f>Travellers!H44</f>
        <v>454</v>
      </c>
      <c r="I10" s="132">
        <f>Travellers!I44</f>
        <v>208249</v>
      </c>
      <c r="O10" s="128">
        <v>39173</v>
      </c>
      <c r="P10" s="129">
        <f>Tourists!N56</f>
        <v>261</v>
      </c>
      <c r="Q10" s="130">
        <f>Tourists!O56</f>
        <v>41868</v>
      </c>
    </row>
    <row r="11" spans="1:41">
      <c r="A11" s="131">
        <v>38808</v>
      </c>
      <c r="B11" s="132">
        <f>Travellers!B45</f>
        <v>1140</v>
      </c>
      <c r="C11" s="132">
        <f>Travellers!C45</f>
        <v>136197</v>
      </c>
      <c r="D11" s="132">
        <f>Travellers!D45</f>
        <v>1282</v>
      </c>
      <c r="E11" s="132">
        <f>Travellers!E45</f>
        <v>144702</v>
      </c>
      <c r="F11" s="132">
        <f>Travellers!F45</f>
        <v>492</v>
      </c>
      <c r="G11" s="132">
        <f>Travellers!G45</f>
        <v>178902</v>
      </c>
      <c r="H11" s="132">
        <f>Travellers!H45</f>
        <v>350</v>
      </c>
      <c r="I11" s="132">
        <f>Travellers!I45</f>
        <v>187574</v>
      </c>
      <c r="O11" s="128">
        <v>39203</v>
      </c>
      <c r="P11" s="129">
        <f>Tourists!N57</f>
        <v>255</v>
      </c>
      <c r="Q11" s="130">
        <f>Tourists!O57</f>
        <v>41502</v>
      </c>
    </row>
    <row r="12" spans="1:41">
      <c r="A12" s="131">
        <v>38838</v>
      </c>
      <c r="B12" s="132">
        <f>Travellers!B46</f>
        <v>1047</v>
      </c>
      <c r="C12" s="132">
        <f>Travellers!C46</f>
        <v>129843</v>
      </c>
      <c r="D12" s="132">
        <f>Travellers!D46</f>
        <v>1102</v>
      </c>
      <c r="E12" s="132">
        <f>Travellers!E46</f>
        <v>137242</v>
      </c>
      <c r="F12" s="132">
        <f>Travellers!F46</f>
        <v>383</v>
      </c>
      <c r="G12" s="132">
        <f>Travellers!G46</f>
        <v>149832</v>
      </c>
      <c r="H12" s="132">
        <f>Travellers!H46</f>
        <v>414</v>
      </c>
      <c r="I12" s="132">
        <f>Travellers!I46</f>
        <v>150595</v>
      </c>
      <c r="O12" s="128">
        <v>39234</v>
      </c>
      <c r="P12" s="129">
        <f>Tourists!N58</f>
        <v>240</v>
      </c>
      <c r="Q12" s="130">
        <f>Tourists!O58</f>
        <v>39781</v>
      </c>
    </row>
    <row r="13" spans="1:41">
      <c r="A13" s="131">
        <v>38869</v>
      </c>
      <c r="B13" s="132">
        <f>Travellers!B47</f>
        <v>842</v>
      </c>
      <c r="C13" s="132">
        <f>Travellers!C47</f>
        <v>129628</v>
      </c>
      <c r="D13" s="132">
        <f>Travellers!D47</f>
        <v>985</v>
      </c>
      <c r="E13" s="132">
        <f>Travellers!E47</f>
        <v>173276</v>
      </c>
      <c r="F13" s="132">
        <f>Travellers!F47</f>
        <v>524</v>
      </c>
      <c r="G13" s="132">
        <f>Travellers!G47</f>
        <v>138095</v>
      </c>
      <c r="H13" s="132">
        <f>Travellers!H47</f>
        <v>269</v>
      </c>
      <c r="I13" s="132">
        <f>Travellers!I47</f>
        <v>129644</v>
      </c>
      <c r="O13" s="128">
        <v>39264</v>
      </c>
      <c r="P13" s="129">
        <f>Tourists!N59</f>
        <v>364</v>
      </c>
      <c r="Q13" s="130">
        <f>Tourists!O59</f>
        <v>48554</v>
      </c>
    </row>
    <row r="14" spans="1:41">
      <c r="A14" s="131">
        <v>38899</v>
      </c>
      <c r="B14" s="132">
        <f>Travellers!B48</f>
        <v>1100</v>
      </c>
      <c r="C14" s="132">
        <f>Travellers!C48</f>
        <v>181193</v>
      </c>
      <c r="D14" s="132">
        <f>Travellers!D48</f>
        <v>960</v>
      </c>
      <c r="E14" s="132">
        <f>Travellers!E48</f>
        <v>136780</v>
      </c>
      <c r="F14" s="132">
        <f>Travellers!F48</f>
        <v>481</v>
      </c>
      <c r="G14" s="132">
        <f>Travellers!G48</f>
        <v>180586</v>
      </c>
      <c r="H14" s="132">
        <f>Travellers!H48</f>
        <v>423</v>
      </c>
      <c r="I14" s="132">
        <f>Travellers!I48</f>
        <v>144568</v>
      </c>
      <c r="O14" s="128">
        <v>39295</v>
      </c>
      <c r="P14" s="129">
        <f>Tourists!N60</f>
        <v>260</v>
      </c>
      <c r="Q14" s="130">
        <f>Tourists!O60</f>
        <v>49378</v>
      </c>
    </row>
    <row r="15" spans="1:41">
      <c r="A15" s="131">
        <v>38930</v>
      </c>
      <c r="B15" s="132">
        <f>Travellers!B49</f>
        <v>876</v>
      </c>
      <c r="C15" s="132">
        <f>Travellers!C49</f>
        <v>130458</v>
      </c>
      <c r="D15" s="132">
        <f>Travellers!D49</f>
        <v>993</v>
      </c>
      <c r="E15" s="132">
        <f>Travellers!E49</f>
        <v>140944</v>
      </c>
      <c r="F15" s="132">
        <f>Travellers!F49</f>
        <v>403</v>
      </c>
      <c r="G15" s="132">
        <f>Travellers!G49</f>
        <v>185155</v>
      </c>
      <c r="H15" s="132">
        <f>Travellers!H49</f>
        <v>437</v>
      </c>
      <c r="I15" s="132">
        <f>Travellers!I49</f>
        <v>180622</v>
      </c>
      <c r="O15" s="128">
        <v>39326</v>
      </c>
      <c r="P15" s="129">
        <f>Tourists!N61</f>
        <v>216</v>
      </c>
      <c r="Q15" s="130">
        <f>Tourists!O61</f>
        <v>44323</v>
      </c>
    </row>
    <row r="16" spans="1:41">
      <c r="A16" s="131">
        <v>38961</v>
      </c>
      <c r="B16" s="132">
        <f>Travellers!B50</f>
        <v>1010</v>
      </c>
      <c r="C16" s="132">
        <f>Travellers!C50</f>
        <v>149807</v>
      </c>
      <c r="D16" s="132">
        <f>Travellers!D50</f>
        <v>1251</v>
      </c>
      <c r="E16" s="132">
        <f>Travellers!E50</f>
        <v>156018</v>
      </c>
      <c r="F16" s="132">
        <f>Travellers!F50</f>
        <v>513</v>
      </c>
      <c r="G16" s="132">
        <f>Travellers!G50</f>
        <v>186530</v>
      </c>
      <c r="H16" s="132">
        <f>Travellers!H50</f>
        <v>534</v>
      </c>
      <c r="I16" s="132">
        <f>Travellers!I50</f>
        <v>166512</v>
      </c>
      <c r="O16" s="128">
        <v>39356</v>
      </c>
      <c r="P16" s="129">
        <f>Tourists!N62</f>
        <v>305</v>
      </c>
      <c r="Q16" s="130">
        <f>Tourists!O62</f>
        <v>46254</v>
      </c>
    </row>
    <row r="17" spans="1:17">
      <c r="A17" s="131">
        <v>38991</v>
      </c>
      <c r="B17" s="132">
        <f>Travellers!B51</f>
        <v>1165</v>
      </c>
      <c r="C17" s="132">
        <f>Travellers!C51</f>
        <v>143069</v>
      </c>
      <c r="D17" s="132">
        <f>Travellers!D51</f>
        <v>1085</v>
      </c>
      <c r="E17" s="132">
        <f>Travellers!E51</f>
        <v>122630</v>
      </c>
      <c r="F17" s="132">
        <f>Travellers!F51</f>
        <v>352</v>
      </c>
      <c r="G17" s="132">
        <f>Travellers!G51</f>
        <v>227027</v>
      </c>
      <c r="H17" s="132">
        <f>Travellers!H51</f>
        <v>348</v>
      </c>
      <c r="I17" s="132">
        <f>Travellers!I51</f>
        <v>195284</v>
      </c>
      <c r="O17" s="128">
        <v>39387</v>
      </c>
      <c r="P17" s="129">
        <f>Tourists!N63</f>
        <v>278</v>
      </c>
      <c r="Q17" s="130">
        <f>Tourists!O63</f>
        <v>49188</v>
      </c>
    </row>
    <row r="18" spans="1:17">
      <c r="A18" s="131">
        <v>39022</v>
      </c>
      <c r="B18" s="132">
        <f>Travellers!B52</f>
        <v>898</v>
      </c>
      <c r="C18" s="132">
        <f>Travellers!C52</f>
        <v>126129</v>
      </c>
      <c r="D18" s="132">
        <f>Travellers!D52</f>
        <v>941</v>
      </c>
      <c r="E18" s="132">
        <f>Travellers!E52</f>
        <v>129924</v>
      </c>
      <c r="F18" s="132">
        <f>Travellers!F52</f>
        <v>403</v>
      </c>
      <c r="G18" s="132">
        <f>Travellers!G52</f>
        <v>230144</v>
      </c>
      <c r="H18" s="132">
        <f>Travellers!H52</f>
        <v>414</v>
      </c>
      <c r="I18" s="132">
        <f>Travellers!I52</f>
        <v>219384</v>
      </c>
      <c r="O18" s="128">
        <v>39417</v>
      </c>
      <c r="P18" s="129">
        <f>Tourists!N64</f>
        <v>273</v>
      </c>
      <c r="Q18" s="130">
        <f>Tourists!O64</f>
        <v>48459</v>
      </c>
    </row>
    <row r="19" spans="1:17">
      <c r="A19" s="131">
        <v>39052</v>
      </c>
      <c r="B19" s="132">
        <f>Travellers!B53</f>
        <v>1122</v>
      </c>
      <c r="C19" s="132">
        <f>Travellers!C53</f>
        <v>158507</v>
      </c>
      <c r="D19" s="132">
        <f>Travellers!D53</f>
        <v>1537</v>
      </c>
      <c r="E19" s="132">
        <f>Travellers!E53</f>
        <v>186161</v>
      </c>
      <c r="F19" s="132">
        <f>Travellers!F53</f>
        <v>505</v>
      </c>
      <c r="G19" s="132">
        <f>Travellers!G53</f>
        <v>238516</v>
      </c>
      <c r="H19" s="132">
        <f>Travellers!H53</f>
        <v>280</v>
      </c>
      <c r="I19" s="132">
        <f>Travellers!I53</f>
        <v>189893</v>
      </c>
      <c r="O19" s="128">
        <v>39448</v>
      </c>
      <c r="P19" s="129">
        <f>Tourists!N65</f>
        <v>258</v>
      </c>
      <c r="Q19" s="130">
        <f>Tourists!O65</f>
        <v>47593</v>
      </c>
    </row>
    <row r="20" spans="1:17">
      <c r="A20" s="131">
        <v>39083</v>
      </c>
      <c r="B20" s="132">
        <f>Travellers!B54</f>
        <v>1321</v>
      </c>
      <c r="C20" s="132">
        <f>Travellers!C54</f>
        <v>176680</v>
      </c>
      <c r="D20" s="132">
        <f>Travellers!D54</f>
        <v>1121</v>
      </c>
      <c r="E20" s="132">
        <f>Travellers!E54</f>
        <v>136492</v>
      </c>
      <c r="F20" s="132">
        <f>Travellers!F54</f>
        <v>450</v>
      </c>
      <c r="G20" s="132">
        <f>Travellers!G54</f>
        <v>212441</v>
      </c>
      <c r="H20" s="132">
        <f>Travellers!H54</f>
        <v>547</v>
      </c>
      <c r="I20" s="132">
        <f>Travellers!I54</f>
        <v>215713</v>
      </c>
      <c r="O20" s="128">
        <v>39479</v>
      </c>
      <c r="P20" s="129">
        <f>Tourists!N66</f>
        <v>261</v>
      </c>
      <c r="Q20" s="130">
        <f>Tourists!O66</f>
        <v>46152</v>
      </c>
    </row>
    <row r="21" spans="1:17">
      <c r="A21" s="131">
        <v>39114</v>
      </c>
      <c r="B21" s="132">
        <f>Travellers!B55</f>
        <v>1008</v>
      </c>
      <c r="C21" s="132">
        <f>Travellers!C55</f>
        <v>105390</v>
      </c>
      <c r="D21" s="132">
        <f>Travellers!D55</f>
        <v>1240</v>
      </c>
      <c r="E21" s="132">
        <f>Travellers!E55</f>
        <v>109078</v>
      </c>
      <c r="F21" s="132">
        <f>Travellers!F55</f>
        <v>371</v>
      </c>
      <c r="G21" s="132">
        <f>Travellers!G55</f>
        <v>227126</v>
      </c>
      <c r="H21" s="132">
        <f>Travellers!H55</f>
        <v>330</v>
      </c>
      <c r="I21" s="132">
        <f>Travellers!I55</f>
        <v>202733</v>
      </c>
      <c r="O21" s="128">
        <v>39508</v>
      </c>
      <c r="P21" s="129">
        <f>Tourists!N67</f>
        <v>228</v>
      </c>
      <c r="Q21" s="130">
        <f>Tourists!O67</f>
        <v>49192</v>
      </c>
    </row>
    <row r="22" spans="1:17">
      <c r="A22" s="131">
        <v>39142</v>
      </c>
      <c r="B22" s="132">
        <f>Travellers!B56</f>
        <v>1053</v>
      </c>
      <c r="C22" s="132">
        <f>Travellers!C56</f>
        <v>106106</v>
      </c>
      <c r="D22" s="132">
        <f>Travellers!D56</f>
        <v>1067</v>
      </c>
      <c r="E22" s="132">
        <f>Travellers!E56</f>
        <v>121562</v>
      </c>
      <c r="F22" s="132">
        <f>Travellers!F56</f>
        <v>427</v>
      </c>
      <c r="G22" s="132">
        <f>Travellers!G56</f>
        <v>192902</v>
      </c>
      <c r="H22" s="132">
        <f>Travellers!H56</f>
        <v>444</v>
      </c>
      <c r="I22" s="132">
        <f>Travellers!I56</f>
        <v>194126</v>
      </c>
      <c r="O22" s="128">
        <v>39539</v>
      </c>
      <c r="P22" s="129">
        <f>Tourists!N68</f>
        <v>275</v>
      </c>
      <c r="Q22" s="130">
        <f>Tourists!O68</f>
        <v>48372</v>
      </c>
    </row>
    <row r="23" spans="1:17">
      <c r="A23" s="131">
        <v>39173</v>
      </c>
      <c r="B23" s="132">
        <f>Travellers!B57</f>
        <v>1267</v>
      </c>
      <c r="C23" s="132">
        <f>Travellers!C57</f>
        <v>148087</v>
      </c>
      <c r="D23" s="132">
        <f>Travellers!D57</f>
        <v>1265</v>
      </c>
      <c r="E23" s="132">
        <f>Travellers!E57</f>
        <v>151559</v>
      </c>
      <c r="F23" s="132">
        <f>Travellers!F57</f>
        <v>465</v>
      </c>
      <c r="G23" s="132">
        <f>Travellers!G57</f>
        <v>185742</v>
      </c>
      <c r="H23" s="132">
        <f>Travellers!H57</f>
        <v>469</v>
      </c>
      <c r="I23" s="132">
        <f>Travellers!I57</f>
        <v>190660</v>
      </c>
      <c r="O23" s="128">
        <v>39569</v>
      </c>
      <c r="P23" s="129">
        <f>Tourists!N69</f>
        <v>95</v>
      </c>
      <c r="Q23" s="130">
        <f>Tourists!O69</f>
        <v>37462</v>
      </c>
    </row>
    <row r="24" spans="1:17">
      <c r="A24" s="131">
        <v>39203</v>
      </c>
      <c r="B24" s="132">
        <f>Travellers!B58</f>
        <v>1050</v>
      </c>
      <c r="C24" s="132">
        <f>Travellers!C58</f>
        <v>135416</v>
      </c>
      <c r="D24" s="132">
        <f>Travellers!D58</f>
        <v>1007</v>
      </c>
      <c r="E24" s="132">
        <f>Travellers!E58</f>
        <v>143264</v>
      </c>
      <c r="F24" s="132">
        <f>Travellers!F58</f>
        <v>415</v>
      </c>
      <c r="G24" s="132">
        <f>Travellers!G58</f>
        <v>164632</v>
      </c>
      <c r="H24" s="132">
        <f>Travellers!H58</f>
        <v>430</v>
      </c>
      <c r="I24" s="132">
        <f>Travellers!I58</f>
        <v>160848</v>
      </c>
      <c r="O24" s="128">
        <v>39600</v>
      </c>
      <c r="P24" s="129">
        <f>Tourists!N70</f>
        <v>197</v>
      </c>
      <c r="Q24" s="130">
        <f>Tourists!O70</f>
        <v>42556</v>
      </c>
    </row>
    <row r="25" spans="1:17">
      <c r="A25" s="131">
        <v>39234</v>
      </c>
      <c r="B25" s="132">
        <f>Travellers!B59</f>
        <v>852</v>
      </c>
      <c r="C25" s="132">
        <f>Travellers!C59</f>
        <v>136973</v>
      </c>
      <c r="D25" s="132">
        <f>Travellers!D59</f>
        <v>911</v>
      </c>
      <c r="E25" s="132">
        <f>Travellers!E59</f>
        <v>177922</v>
      </c>
      <c r="F25" s="132">
        <f>Travellers!F59</f>
        <v>424</v>
      </c>
      <c r="G25" s="132">
        <f>Travellers!G59</f>
        <v>159708</v>
      </c>
      <c r="H25" s="132">
        <f>Travellers!H59</f>
        <v>342</v>
      </c>
      <c r="I25" s="132">
        <f>Travellers!I59</f>
        <v>153971</v>
      </c>
      <c r="O25" s="128">
        <v>39630</v>
      </c>
      <c r="P25" s="129">
        <f>Tourists!N71</f>
        <v>386</v>
      </c>
      <c r="Q25" s="130">
        <f>Tourists!O71</f>
        <v>52105</v>
      </c>
    </row>
    <row r="26" spans="1:17">
      <c r="A26" s="131">
        <v>39264</v>
      </c>
      <c r="B26" s="132">
        <f>Travellers!B60</f>
        <v>1256</v>
      </c>
      <c r="C26" s="132">
        <f>Travellers!C60</f>
        <v>188178</v>
      </c>
      <c r="D26" s="132">
        <f>Travellers!D60</f>
        <v>1209</v>
      </c>
      <c r="E26" s="132">
        <f>Travellers!E60</f>
        <v>147591</v>
      </c>
      <c r="F26" s="132">
        <f>Travellers!F60</f>
        <v>624</v>
      </c>
      <c r="G26" s="132">
        <f>Travellers!G60</f>
        <v>207183</v>
      </c>
      <c r="H26" s="132">
        <f>Travellers!H60</f>
        <v>496</v>
      </c>
      <c r="I26" s="132">
        <f>Travellers!I60</f>
        <v>174466</v>
      </c>
      <c r="O26" s="128">
        <v>39661</v>
      </c>
      <c r="P26" s="129">
        <f>Tourists!N72</f>
        <v>221</v>
      </c>
      <c r="Q26" s="130">
        <f>Tourists!O72</f>
        <v>48795</v>
      </c>
    </row>
    <row r="27" spans="1:17">
      <c r="A27" s="131">
        <v>39295</v>
      </c>
      <c r="B27" s="132">
        <f>Travellers!B61</f>
        <v>977</v>
      </c>
      <c r="C27" s="132">
        <f>Travellers!C61</f>
        <v>140674</v>
      </c>
      <c r="D27" s="132">
        <f>Travellers!D61</f>
        <v>1188</v>
      </c>
      <c r="E27" s="132">
        <f>Travellers!E61</f>
        <v>150943</v>
      </c>
      <c r="F27" s="132">
        <f>Travellers!F61</f>
        <v>448</v>
      </c>
      <c r="G27" s="132">
        <f>Travellers!G61</f>
        <v>210986</v>
      </c>
      <c r="H27" s="132">
        <f>Travellers!H61</f>
        <v>565</v>
      </c>
      <c r="I27" s="132">
        <f>Travellers!I61</f>
        <v>212116</v>
      </c>
      <c r="O27" s="128">
        <v>39692</v>
      </c>
      <c r="P27" s="129">
        <f>Tourists!N73</f>
        <v>210</v>
      </c>
      <c r="Q27" s="130">
        <f>Tourists!O73</f>
        <v>39786</v>
      </c>
    </row>
    <row r="28" spans="1:17">
      <c r="A28" s="131">
        <v>39326</v>
      </c>
      <c r="B28" s="132">
        <f>Travellers!B62</f>
        <v>1133</v>
      </c>
      <c r="C28" s="132">
        <f>Travellers!C62</f>
        <v>160248</v>
      </c>
      <c r="D28" s="132">
        <f>Travellers!D62</f>
        <v>1278</v>
      </c>
      <c r="E28" s="132">
        <f>Travellers!E62</f>
        <v>168600</v>
      </c>
      <c r="F28" s="132">
        <f>Travellers!F62</f>
        <v>398</v>
      </c>
      <c r="G28" s="132">
        <f>Travellers!G62</f>
        <v>200788</v>
      </c>
      <c r="H28" s="132">
        <f>Travellers!H62</f>
        <v>385</v>
      </c>
      <c r="I28" s="132">
        <f>Travellers!I62</f>
        <v>184723</v>
      </c>
      <c r="O28" s="128">
        <v>39722</v>
      </c>
      <c r="P28" s="129">
        <f>Tourists!N74</f>
        <v>275</v>
      </c>
      <c r="Q28" s="130">
        <f>Tourists!O74</f>
        <v>49469</v>
      </c>
    </row>
    <row r="29" spans="1:17">
      <c r="A29" s="131">
        <v>39356</v>
      </c>
      <c r="B29" s="132">
        <f>Travellers!B63</f>
        <v>1261</v>
      </c>
      <c r="C29" s="132">
        <f>Travellers!C63</f>
        <v>158232</v>
      </c>
      <c r="D29" s="132">
        <f>Travellers!D63</f>
        <v>1345</v>
      </c>
      <c r="E29" s="132">
        <f>Travellers!E63</f>
        <v>140444</v>
      </c>
      <c r="F29" s="132">
        <f>Travellers!F63</f>
        <v>562</v>
      </c>
      <c r="G29" s="132">
        <f>Travellers!G63</f>
        <v>244101</v>
      </c>
      <c r="H29" s="132">
        <f>Travellers!H63</f>
        <v>432</v>
      </c>
      <c r="I29" s="132">
        <f>Travellers!I63</f>
        <v>215195</v>
      </c>
      <c r="O29" s="128">
        <v>39753</v>
      </c>
      <c r="P29" s="129">
        <f>Tourists!N75</f>
        <v>274</v>
      </c>
      <c r="Q29" s="130">
        <f>Tourists!O75</f>
        <v>50418</v>
      </c>
    </row>
    <row r="30" spans="1:17">
      <c r="A30" s="131">
        <v>39387</v>
      </c>
      <c r="B30" s="132">
        <f>Travellers!B64</f>
        <v>1056</v>
      </c>
      <c r="C30" s="132">
        <f>Travellers!C64</f>
        <v>129976</v>
      </c>
      <c r="D30" s="132">
        <f>Travellers!D64</f>
        <v>1130</v>
      </c>
      <c r="E30" s="132">
        <f>Travellers!E64</f>
        <v>138821</v>
      </c>
      <c r="F30" s="132">
        <f>Travellers!F64</f>
        <v>447</v>
      </c>
      <c r="G30" s="132">
        <f>Travellers!G64</f>
        <v>249235</v>
      </c>
      <c r="H30" s="132">
        <f>Travellers!H64</f>
        <v>446</v>
      </c>
      <c r="I30" s="132">
        <f>Travellers!I64</f>
        <v>247001</v>
      </c>
      <c r="O30" s="128">
        <v>39783</v>
      </c>
      <c r="P30" s="129">
        <f>Tourists!N76</f>
        <v>290</v>
      </c>
      <c r="Q30" s="130">
        <f>Tourists!O76</f>
        <v>48194</v>
      </c>
    </row>
    <row r="31" spans="1:17">
      <c r="A31" s="131">
        <v>39417</v>
      </c>
      <c r="B31" s="132">
        <f>Travellers!B65</f>
        <v>1569</v>
      </c>
      <c r="C31" s="132">
        <f>Travellers!C65</f>
        <v>168565</v>
      </c>
      <c r="D31" s="132">
        <f>Travellers!D65</f>
        <v>2046</v>
      </c>
      <c r="E31" s="132">
        <f>Travellers!E65</f>
        <v>195401</v>
      </c>
      <c r="F31" s="132">
        <f>Travellers!F65</f>
        <v>550</v>
      </c>
      <c r="G31" s="132">
        <f>Travellers!G65</f>
        <v>246122</v>
      </c>
      <c r="H31" s="132">
        <f>Travellers!H65</f>
        <v>378</v>
      </c>
      <c r="I31" s="132">
        <f>Travellers!I65</f>
        <v>209939</v>
      </c>
      <c r="O31" s="128">
        <v>39814</v>
      </c>
      <c r="P31" s="129">
        <f>Tourists!N77</f>
        <v>182</v>
      </c>
      <c r="Q31" s="130">
        <f>Tourists!O77</f>
        <v>35844</v>
      </c>
    </row>
    <row r="32" spans="1:17">
      <c r="A32" s="133">
        <v>39448</v>
      </c>
      <c r="B32" s="132">
        <f>Travellers!B66</f>
        <v>1496</v>
      </c>
      <c r="C32" s="132">
        <f>Travellers!C66</f>
        <v>180826</v>
      </c>
      <c r="D32" s="132">
        <f>Travellers!D66</f>
        <v>1266</v>
      </c>
      <c r="E32" s="132">
        <f>Travellers!E66</f>
        <v>140395</v>
      </c>
      <c r="F32" s="132">
        <f>Travellers!F66</f>
        <v>380</v>
      </c>
      <c r="G32" s="132">
        <f>Travellers!G66</f>
        <v>231187</v>
      </c>
      <c r="H32" s="132">
        <f>Travellers!H66</f>
        <v>529</v>
      </c>
      <c r="I32" s="132">
        <f>Travellers!I66</f>
        <v>236125</v>
      </c>
      <c r="O32" s="128">
        <v>39845</v>
      </c>
      <c r="P32" s="129">
        <f>Tourists!N78</f>
        <v>176</v>
      </c>
      <c r="Q32" s="130">
        <f>Tourists!O78</f>
        <v>32792</v>
      </c>
    </row>
    <row r="33" spans="1:17">
      <c r="A33" s="133">
        <v>39479</v>
      </c>
      <c r="B33" s="132">
        <f>Travellers!B67</f>
        <v>1296</v>
      </c>
      <c r="C33" s="132">
        <f>Travellers!C67</f>
        <v>110849</v>
      </c>
      <c r="D33" s="132">
        <f>Travellers!D67</f>
        <v>1444</v>
      </c>
      <c r="E33" s="132">
        <f>Travellers!E67</f>
        <v>116718</v>
      </c>
      <c r="F33" s="132">
        <f>Travellers!F67</f>
        <v>444</v>
      </c>
      <c r="G33" s="132">
        <f>Travellers!G67</f>
        <v>248099</v>
      </c>
      <c r="H33" s="132">
        <f>Travellers!H67</f>
        <v>337</v>
      </c>
      <c r="I33" s="132">
        <f>Travellers!I67</f>
        <v>230013</v>
      </c>
      <c r="O33" s="128">
        <v>39873</v>
      </c>
      <c r="P33" s="129">
        <f>Tourists!N79</f>
        <v>184</v>
      </c>
      <c r="Q33" s="130">
        <f>Tourists!O79</f>
        <v>34429</v>
      </c>
    </row>
    <row r="34" spans="1:17">
      <c r="A34" s="133">
        <v>39508</v>
      </c>
      <c r="B34" s="132">
        <f>Travellers!B68</f>
        <v>1542</v>
      </c>
      <c r="C34" s="132">
        <f>Travellers!C68</f>
        <v>136092</v>
      </c>
      <c r="D34" s="132">
        <f>Travellers!D68</f>
        <v>1745</v>
      </c>
      <c r="E34" s="132">
        <f>Travellers!E68</f>
        <v>163494</v>
      </c>
      <c r="F34" s="132">
        <f>Travellers!F68</f>
        <v>549</v>
      </c>
      <c r="G34" s="132">
        <f>Travellers!G68</f>
        <v>247834</v>
      </c>
      <c r="H34" s="132">
        <f>Travellers!H68</f>
        <v>459</v>
      </c>
      <c r="I34" s="132">
        <f>Travellers!I68</f>
        <v>257401</v>
      </c>
      <c r="O34" s="128">
        <v>39904</v>
      </c>
      <c r="P34" s="129">
        <f>Tourists!N80</f>
        <v>206</v>
      </c>
      <c r="Q34" s="130">
        <f>Tourists!O80</f>
        <v>37787</v>
      </c>
    </row>
    <row r="35" spans="1:17">
      <c r="A35" s="133">
        <v>39539</v>
      </c>
      <c r="B35" s="132">
        <f>Travellers!B69</f>
        <v>1212</v>
      </c>
      <c r="C35" s="132">
        <f>Travellers!C69</f>
        <v>155222</v>
      </c>
      <c r="D35" s="132">
        <f>Travellers!D69</f>
        <v>391</v>
      </c>
      <c r="E35" s="132">
        <f>Travellers!E69</f>
        <v>218504</v>
      </c>
      <c r="F35" s="132">
        <f>Travellers!F69</f>
        <v>473</v>
      </c>
      <c r="G35" s="132">
        <f>Travellers!G69</f>
        <v>202732</v>
      </c>
      <c r="H35" s="132">
        <f>Travellers!H69</f>
        <v>1205</v>
      </c>
      <c r="I35" s="132">
        <f>Travellers!I69</f>
        <v>162340</v>
      </c>
      <c r="O35" s="128">
        <v>39934</v>
      </c>
      <c r="P35" s="129">
        <f>Tourists!N81</f>
        <v>95</v>
      </c>
      <c r="Q35" s="130">
        <f>Tourists!O81</f>
        <v>37642</v>
      </c>
    </row>
    <row r="36" spans="1:17">
      <c r="A36" s="133">
        <v>39569</v>
      </c>
      <c r="B36" s="132">
        <f>Travellers!B70</f>
        <v>1004</v>
      </c>
      <c r="C36" s="132">
        <f>Travellers!C70</f>
        <v>144379</v>
      </c>
      <c r="D36" s="132">
        <f>Travellers!D70</f>
        <v>948</v>
      </c>
      <c r="E36" s="132">
        <f>Travellers!E70</f>
        <v>145360</v>
      </c>
      <c r="F36" s="132">
        <f>Travellers!F70</f>
        <v>339</v>
      </c>
      <c r="G36" s="132">
        <f>Travellers!G70</f>
        <v>182781</v>
      </c>
      <c r="H36" s="132">
        <f>Travellers!H70</f>
        <v>385</v>
      </c>
      <c r="I36" s="132">
        <f>Travellers!I70</f>
        <v>187446</v>
      </c>
      <c r="O36" s="128">
        <v>39965</v>
      </c>
      <c r="P36" s="129">
        <f>Tourists!N82</f>
        <v>147</v>
      </c>
      <c r="Q36" s="130">
        <f>Tourists!O82</f>
        <v>33654</v>
      </c>
    </row>
    <row r="37" spans="1:17">
      <c r="A37" s="133">
        <v>39600</v>
      </c>
      <c r="B37" s="132">
        <f>Travellers!B71</f>
        <v>961</v>
      </c>
      <c r="C37" s="132">
        <f>Travellers!C71</f>
        <v>144443</v>
      </c>
      <c r="D37" s="132">
        <f>Travellers!D71</f>
        <v>1348</v>
      </c>
      <c r="E37" s="132">
        <f>Travellers!E71</f>
        <v>186313</v>
      </c>
      <c r="F37" s="132">
        <f>Travellers!F71</f>
        <v>319</v>
      </c>
      <c r="G37" s="132">
        <f>Travellers!G71</f>
        <v>168507</v>
      </c>
      <c r="H37" s="132">
        <f>Travellers!H71</f>
        <v>339</v>
      </c>
      <c r="I37" s="132">
        <f>Travellers!I71</f>
        <v>163461</v>
      </c>
      <c r="O37" s="128">
        <v>39995</v>
      </c>
      <c r="P37" s="129">
        <f>Tourists!N83</f>
        <v>166</v>
      </c>
      <c r="Q37" s="130">
        <f>Tourists!O83</f>
        <v>39818</v>
      </c>
    </row>
    <row r="38" spans="1:17">
      <c r="A38" s="133">
        <v>39630</v>
      </c>
      <c r="B38" s="132">
        <f>Travellers!B72</f>
        <v>1248</v>
      </c>
      <c r="C38" s="132">
        <f>Travellers!C72</f>
        <v>194793</v>
      </c>
      <c r="D38" s="132">
        <f>Travellers!D72</f>
        <v>1200</v>
      </c>
      <c r="E38" s="132">
        <f>Travellers!E72</f>
        <v>152504</v>
      </c>
      <c r="F38" s="132">
        <f>Travellers!F72</f>
        <v>592</v>
      </c>
      <c r="G38" s="132">
        <f>Travellers!G72</f>
        <v>223941</v>
      </c>
      <c r="H38" s="132">
        <f>Travellers!H72</f>
        <v>551</v>
      </c>
      <c r="I38" s="132">
        <f>Travellers!I72</f>
        <v>189393</v>
      </c>
      <c r="O38" s="128">
        <v>40026</v>
      </c>
      <c r="P38" s="129">
        <f>Tourists!N84</f>
        <v>225</v>
      </c>
      <c r="Q38" s="130">
        <f>Tourists!O84</f>
        <v>41704</v>
      </c>
    </row>
    <row r="39" spans="1:17">
      <c r="A39" s="133">
        <v>39661</v>
      </c>
      <c r="B39" s="132">
        <f>Travellers!B73</f>
        <v>712</v>
      </c>
      <c r="C39" s="132">
        <f>Travellers!C73</f>
        <v>130553</v>
      </c>
      <c r="D39" s="132">
        <f>Travellers!D73</f>
        <v>795</v>
      </c>
      <c r="E39" s="132">
        <f>Travellers!E73</f>
        <v>140013</v>
      </c>
      <c r="F39" s="132">
        <f>Travellers!F73</f>
        <v>334</v>
      </c>
      <c r="G39" s="132">
        <f>Travellers!G73</f>
        <v>198096</v>
      </c>
      <c r="H39" s="132">
        <f>Travellers!H73</f>
        <v>355</v>
      </c>
      <c r="I39" s="132">
        <f>Travellers!I73</f>
        <v>197033</v>
      </c>
      <c r="O39" s="128">
        <v>40057</v>
      </c>
      <c r="P39" s="129">
        <f>Tourists!N85</f>
        <v>135</v>
      </c>
      <c r="Q39" s="130">
        <f>Tourists!O85</f>
        <v>37322</v>
      </c>
    </row>
    <row r="40" spans="1:17">
      <c r="A40" s="133">
        <v>39692</v>
      </c>
      <c r="B40" s="132">
        <f>Travellers!B74</f>
        <v>1024</v>
      </c>
      <c r="C40" s="132">
        <f>Travellers!C74</f>
        <v>132313</v>
      </c>
      <c r="D40" s="132">
        <f>Travellers!D74</f>
        <v>1289</v>
      </c>
      <c r="E40" s="132">
        <f>Travellers!E74</f>
        <v>143919</v>
      </c>
      <c r="F40" s="132">
        <f>Travellers!F74</f>
        <v>428</v>
      </c>
      <c r="G40" s="132">
        <f>Travellers!G74</f>
        <v>176589</v>
      </c>
      <c r="H40" s="132">
        <f>Travellers!H74</f>
        <v>338</v>
      </c>
      <c r="I40" s="132">
        <f>Travellers!I74</f>
        <v>154588</v>
      </c>
      <c r="O40" s="128">
        <v>40087</v>
      </c>
      <c r="P40" s="129">
        <f>Tourists!N86</f>
        <v>197</v>
      </c>
      <c r="Q40" s="130">
        <f>Tourists!O86</f>
        <v>41319</v>
      </c>
    </row>
    <row r="41" spans="1:17">
      <c r="A41" s="133">
        <v>39722</v>
      </c>
      <c r="B41" s="132">
        <f>Travellers!B75</f>
        <v>1227</v>
      </c>
      <c r="C41" s="132">
        <f>Travellers!C75</f>
        <v>153618</v>
      </c>
      <c r="D41" s="132">
        <f>Travellers!D75</f>
        <v>1062</v>
      </c>
      <c r="E41" s="132">
        <f>Travellers!E75</f>
        <v>135893</v>
      </c>
      <c r="F41" s="132">
        <f>Travellers!F75</f>
        <v>518</v>
      </c>
      <c r="G41" s="132">
        <f>Travellers!G75</f>
        <v>237149</v>
      </c>
      <c r="H41" s="132">
        <f>Travellers!H75</f>
        <v>454</v>
      </c>
      <c r="I41" s="132">
        <f>Travellers!I75</f>
        <v>209883</v>
      </c>
      <c r="O41" s="128">
        <v>40118</v>
      </c>
      <c r="P41" s="129">
        <f>Tourists!N87</f>
        <v>242</v>
      </c>
      <c r="Q41" s="130">
        <f>Tourists!O87</f>
        <v>40412</v>
      </c>
    </row>
    <row r="42" spans="1:17">
      <c r="A42" s="133">
        <v>39753</v>
      </c>
      <c r="B42" s="132">
        <f>Travellers!B76</f>
        <v>970</v>
      </c>
      <c r="C42" s="132">
        <f>Travellers!C76</f>
        <v>124630</v>
      </c>
      <c r="D42" s="132">
        <f>Travellers!D76</f>
        <v>1209</v>
      </c>
      <c r="E42" s="132">
        <f>Travellers!E76</f>
        <v>129007</v>
      </c>
      <c r="F42" s="132">
        <f>Travellers!F76</f>
        <v>429</v>
      </c>
      <c r="G42" s="132">
        <f>Travellers!G76</f>
        <v>229644</v>
      </c>
      <c r="H42" s="132">
        <f>Travellers!H76</f>
        <v>631</v>
      </c>
      <c r="I42" s="132">
        <f>Travellers!I76</f>
        <v>230779</v>
      </c>
      <c r="O42" s="128">
        <v>40148</v>
      </c>
      <c r="P42" s="129">
        <f>Tourists!N88</f>
        <v>298</v>
      </c>
      <c r="Q42" s="130">
        <f>Tourists!O88</f>
        <v>44416</v>
      </c>
    </row>
    <row r="43" spans="1:17">
      <c r="A43" s="133">
        <v>39783</v>
      </c>
      <c r="B43" s="132">
        <f>Travellers!B77</f>
        <v>1794</v>
      </c>
      <c r="C43" s="132">
        <f>Travellers!C77</f>
        <v>157253</v>
      </c>
      <c r="D43" s="132">
        <f>Travellers!D77</f>
        <v>1842</v>
      </c>
      <c r="E43" s="132">
        <f>Travellers!E77</f>
        <v>183715</v>
      </c>
      <c r="F43" s="132">
        <f>Travellers!F77</f>
        <v>643</v>
      </c>
      <c r="G43" s="132">
        <f>Travellers!G77</f>
        <v>234793</v>
      </c>
      <c r="H43" s="132">
        <f>Travellers!H77</f>
        <v>406</v>
      </c>
      <c r="I43" s="132">
        <f>Travellers!I77</f>
        <v>199915</v>
      </c>
      <c r="O43" s="128">
        <v>40179</v>
      </c>
      <c r="P43" s="129">
        <f>Tourists!N89</f>
        <v>178</v>
      </c>
      <c r="Q43" s="130">
        <f>Tourists!O89</f>
        <v>40764</v>
      </c>
    </row>
    <row r="44" spans="1:17">
      <c r="A44" s="133">
        <v>39814</v>
      </c>
      <c r="B44" s="132">
        <f>Travellers!B78</f>
        <v>1760</v>
      </c>
      <c r="C44" s="132">
        <f>Travellers!C78</f>
        <v>166421</v>
      </c>
      <c r="D44" s="132">
        <f>Travellers!D78</f>
        <v>1178</v>
      </c>
      <c r="E44" s="132">
        <f>Travellers!E78</f>
        <v>131691</v>
      </c>
      <c r="F44" s="132">
        <f>Travellers!F78</f>
        <v>366</v>
      </c>
      <c r="G44" s="132">
        <f>Travellers!G78</f>
        <v>210446</v>
      </c>
      <c r="H44" s="132">
        <f>Travellers!H78</f>
        <v>486</v>
      </c>
      <c r="I44" s="132">
        <f>Travellers!I78</f>
        <v>221453</v>
      </c>
      <c r="O44" s="128">
        <v>40210</v>
      </c>
      <c r="P44" s="129">
        <f>Tourists!N90</f>
        <v>185</v>
      </c>
      <c r="Q44" s="130">
        <f>Tourists!O90</f>
        <v>36282</v>
      </c>
    </row>
    <row r="45" spans="1:17">
      <c r="A45" s="133">
        <v>39845</v>
      </c>
      <c r="B45" s="132">
        <f>Travellers!B79</f>
        <v>699</v>
      </c>
      <c r="C45" s="132">
        <f>Travellers!C79</f>
        <v>96153</v>
      </c>
      <c r="D45" s="132">
        <f>Travellers!D79</f>
        <v>815</v>
      </c>
      <c r="E45" s="132">
        <f>Travellers!E79</f>
        <v>101354</v>
      </c>
      <c r="F45" s="132">
        <f>Travellers!F79</f>
        <v>272</v>
      </c>
      <c r="G45" s="132">
        <f>Travellers!G79</f>
        <v>209326</v>
      </c>
      <c r="H45" s="132">
        <f>Travellers!H79</f>
        <v>241</v>
      </c>
      <c r="I45" s="132">
        <f>Travellers!I79</f>
        <v>191327</v>
      </c>
      <c r="O45" s="128">
        <v>40238</v>
      </c>
      <c r="P45" s="129">
        <f>Tourists!N91</f>
        <v>325</v>
      </c>
      <c r="Q45" s="130">
        <f>Tourists!O91</f>
        <v>39044</v>
      </c>
    </row>
    <row r="46" spans="1:17">
      <c r="A46" s="133">
        <v>39873</v>
      </c>
      <c r="B46" s="132">
        <f>Travellers!B80</f>
        <v>793</v>
      </c>
      <c r="C46" s="132">
        <f>Travellers!C80</f>
        <v>116436</v>
      </c>
      <c r="D46" s="132">
        <f>Travellers!D80</f>
        <v>368</v>
      </c>
      <c r="E46" s="132">
        <f>Travellers!E80</f>
        <v>213101</v>
      </c>
      <c r="F46" s="132">
        <f>Travellers!F80</f>
        <v>905</v>
      </c>
      <c r="G46" s="132">
        <f>Travellers!G80</f>
        <v>132603</v>
      </c>
      <c r="H46" s="132">
        <f>Travellers!H80</f>
        <v>257</v>
      </c>
      <c r="I46" s="132">
        <f>Travellers!I80</f>
        <v>219347</v>
      </c>
      <c r="O46" s="128">
        <v>40269</v>
      </c>
      <c r="P46" s="129">
        <f>Tourists!N92</f>
        <v>58</v>
      </c>
      <c r="Q46" s="130">
        <f>Tourists!O92</f>
        <v>40026</v>
      </c>
    </row>
    <row r="47" spans="1:17">
      <c r="A47" s="133">
        <v>39904</v>
      </c>
      <c r="B47" s="132">
        <f>Travellers!B81</f>
        <v>1042</v>
      </c>
      <c r="C47" s="132">
        <f>Travellers!C81</f>
        <v>136462</v>
      </c>
      <c r="D47" s="132">
        <f>Travellers!D81</f>
        <v>1001</v>
      </c>
      <c r="E47" s="132">
        <f>Travellers!E81</f>
        <v>141943</v>
      </c>
      <c r="F47" s="132">
        <f>Travellers!F81</f>
        <v>394</v>
      </c>
      <c r="G47" s="132">
        <f>Travellers!G81</f>
        <v>191629</v>
      </c>
      <c r="H47" s="132">
        <f>Travellers!H81</f>
        <v>312</v>
      </c>
      <c r="I47" s="132">
        <f>Travellers!I81</f>
        <v>207263</v>
      </c>
      <c r="O47" s="128">
        <v>40299</v>
      </c>
      <c r="P47" s="129">
        <f>Tourists!N93</f>
        <v>254</v>
      </c>
      <c r="Q47" s="130">
        <f>Tourists!O93</f>
        <v>120943</v>
      </c>
    </row>
    <row r="48" spans="1:17">
      <c r="A48" s="133">
        <v>39934</v>
      </c>
      <c r="B48" s="132">
        <f>Travellers!B82</f>
        <v>562</v>
      </c>
      <c r="C48" s="132">
        <f>Travellers!C82</f>
        <v>123907</v>
      </c>
      <c r="D48" s="132">
        <f>Travellers!D82</f>
        <v>552</v>
      </c>
      <c r="E48" s="132">
        <f>Travellers!E82</f>
        <v>126287</v>
      </c>
      <c r="F48" s="132">
        <f>Travellers!F82</f>
        <v>180</v>
      </c>
      <c r="G48" s="132">
        <f>Travellers!G82</f>
        <v>169697</v>
      </c>
      <c r="H48" s="132">
        <f>Travellers!H82</f>
        <v>218</v>
      </c>
      <c r="I48" s="132">
        <f>Travellers!I82</f>
        <v>170994</v>
      </c>
      <c r="O48" s="128">
        <v>40330</v>
      </c>
      <c r="P48" s="129">
        <f>Tourists!N94</f>
        <v>730</v>
      </c>
      <c r="Q48" s="130">
        <f>Tourists!O94</f>
        <v>141953</v>
      </c>
    </row>
    <row r="49" spans="1:17">
      <c r="A49" s="133">
        <v>39965</v>
      </c>
      <c r="B49" s="132">
        <f>Travellers!B83</f>
        <v>726</v>
      </c>
      <c r="C49" s="132">
        <f>Travellers!C83</f>
        <v>123952</v>
      </c>
      <c r="D49" s="132">
        <f>Travellers!D83</f>
        <v>811</v>
      </c>
      <c r="E49" s="132">
        <f>Travellers!E83</f>
        <v>155769</v>
      </c>
      <c r="F49" s="132">
        <f>Travellers!F83</f>
        <v>308</v>
      </c>
      <c r="G49" s="132">
        <f>Travellers!G83</f>
        <v>174421</v>
      </c>
      <c r="H49" s="132">
        <f>Travellers!H83</f>
        <v>295</v>
      </c>
      <c r="I49" s="132">
        <f>Travellers!I83</f>
        <v>157152</v>
      </c>
      <c r="O49" s="128">
        <v>40360</v>
      </c>
      <c r="P49" s="129">
        <f>Tourists!N95</f>
        <v>315</v>
      </c>
      <c r="Q49" s="130">
        <f>Tourists!O95</f>
        <v>50096</v>
      </c>
    </row>
    <row r="50" spans="1:17">
      <c r="A50" s="133">
        <v>39995</v>
      </c>
      <c r="B50" s="132">
        <f>Travellers!B84</f>
        <v>720</v>
      </c>
      <c r="C50" s="132">
        <f>Travellers!C84</f>
        <v>176853</v>
      </c>
      <c r="D50" s="132">
        <f>Travellers!D84</f>
        <v>732</v>
      </c>
      <c r="E50" s="132">
        <f>Travellers!E84</f>
        <v>136552</v>
      </c>
      <c r="F50" s="132">
        <f>Travellers!F84</f>
        <v>296</v>
      </c>
      <c r="G50" s="132">
        <f>Travellers!G84</f>
        <v>210845</v>
      </c>
      <c r="H50" s="132">
        <f>Travellers!H84</f>
        <v>277</v>
      </c>
      <c r="I50" s="132">
        <f>Travellers!I84</f>
        <v>193880</v>
      </c>
      <c r="O50" s="128">
        <v>40391</v>
      </c>
      <c r="P50" s="129">
        <f>Tourists!N96</f>
        <v>232</v>
      </c>
      <c r="Q50" s="130">
        <f>Tourists!O96</f>
        <v>53511</v>
      </c>
    </row>
    <row r="51" spans="1:17">
      <c r="A51" s="133">
        <v>40026</v>
      </c>
      <c r="B51" s="132">
        <f>Travellers!B85</f>
        <v>679</v>
      </c>
      <c r="C51" s="132">
        <f>Travellers!C85</f>
        <v>130948</v>
      </c>
      <c r="D51" s="132">
        <f>Travellers!D85</f>
        <v>779</v>
      </c>
      <c r="E51" s="132">
        <f>Travellers!E85</f>
        <v>139835</v>
      </c>
      <c r="F51" s="132">
        <f>Travellers!F85</f>
        <v>413</v>
      </c>
      <c r="G51" s="132">
        <f>Travellers!G85</f>
        <v>206673</v>
      </c>
      <c r="H51" s="132">
        <f>Travellers!H85</f>
        <v>425</v>
      </c>
      <c r="I51" s="132">
        <f>Travellers!I85</f>
        <v>214744</v>
      </c>
      <c r="O51" s="128">
        <v>40422</v>
      </c>
      <c r="P51" s="129">
        <f>Tourists!N97</f>
        <v>168</v>
      </c>
      <c r="Q51" s="130">
        <f>Tourists!O97</f>
        <v>48137</v>
      </c>
    </row>
    <row r="52" spans="1:17">
      <c r="A52" s="133">
        <v>40057</v>
      </c>
      <c r="B52" s="132">
        <f>Travellers!B86</f>
        <v>692</v>
      </c>
      <c r="C52" s="132">
        <f>Travellers!C86</f>
        <v>139850</v>
      </c>
      <c r="D52" s="132">
        <f>Travellers!D86</f>
        <v>785</v>
      </c>
      <c r="E52" s="132">
        <f>Travellers!E86</f>
        <v>147133</v>
      </c>
      <c r="F52" s="132">
        <f>Travellers!F86</f>
        <v>280</v>
      </c>
      <c r="G52" s="132">
        <f>Travellers!G86</f>
        <v>186098</v>
      </c>
      <c r="H52" s="132">
        <f>Travellers!H86</f>
        <v>205</v>
      </c>
      <c r="I52" s="132">
        <f>Travellers!I86</f>
        <v>172235</v>
      </c>
      <c r="O52" s="128">
        <v>40452</v>
      </c>
      <c r="P52" s="129">
        <f>Tourists!N98</f>
        <v>188</v>
      </c>
      <c r="Q52" s="130">
        <f>Tourists!O98</f>
        <v>53278</v>
      </c>
    </row>
    <row r="53" spans="1:17">
      <c r="A53" s="133">
        <v>40087</v>
      </c>
      <c r="B53" s="132">
        <f>Travellers!B87</f>
        <v>3390</v>
      </c>
      <c r="C53" s="132">
        <f>Travellers!C87</f>
        <v>146578</v>
      </c>
      <c r="D53" s="132">
        <f>Travellers!D87</f>
        <v>3915</v>
      </c>
      <c r="E53" s="132">
        <f>Travellers!E87</f>
        <v>128424</v>
      </c>
      <c r="F53" s="132">
        <f>Travellers!F87</f>
        <v>3078</v>
      </c>
      <c r="G53" s="132">
        <f>Travellers!G87</f>
        <v>237940</v>
      </c>
      <c r="H53" s="132">
        <f>Travellers!H87</f>
        <v>2177</v>
      </c>
      <c r="I53" s="132">
        <f>Travellers!I87</f>
        <v>215937</v>
      </c>
      <c r="O53" s="128">
        <v>40483</v>
      </c>
      <c r="P53" s="129">
        <f>Tourists!N99</f>
        <v>243</v>
      </c>
      <c r="Q53" s="130">
        <f>Tourists!O99</f>
        <v>45989</v>
      </c>
    </row>
    <row r="54" spans="1:17">
      <c r="A54" s="133">
        <v>40118</v>
      </c>
      <c r="B54" s="132">
        <f>Travellers!B88</f>
        <v>3865</v>
      </c>
      <c r="C54" s="132">
        <f>Travellers!C88</f>
        <v>123969</v>
      </c>
      <c r="D54" s="132">
        <f>Travellers!D88</f>
        <v>3782</v>
      </c>
      <c r="E54" s="132">
        <f>Travellers!E88</f>
        <v>125529</v>
      </c>
      <c r="F54" s="132">
        <f>Travellers!F88</f>
        <v>2534</v>
      </c>
      <c r="G54" s="132">
        <f>Travellers!G88</f>
        <v>228829</v>
      </c>
      <c r="H54" s="132">
        <f>Travellers!H88</f>
        <v>2382</v>
      </c>
      <c r="I54" s="132">
        <f>Travellers!I88</f>
        <v>226346</v>
      </c>
      <c r="O54" s="128">
        <v>40513</v>
      </c>
      <c r="P54" s="129">
        <f>Tourists!N100</f>
        <v>197</v>
      </c>
      <c r="Q54" s="130">
        <f>Tourists!O100</f>
        <v>49273</v>
      </c>
    </row>
    <row r="55" spans="1:17">
      <c r="A55" s="133">
        <v>40148</v>
      </c>
      <c r="B55" s="132">
        <f>Travellers!B89</f>
        <v>5772</v>
      </c>
      <c r="C55" s="132">
        <f>Travellers!C89</f>
        <v>162845</v>
      </c>
      <c r="D55" s="132">
        <f>Travellers!D89</f>
        <v>6871</v>
      </c>
      <c r="E55" s="132">
        <f>Travellers!E89</f>
        <v>184603</v>
      </c>
      <c r="F55" s="132">
        <f>Travellers!F89</f>
        <v>3728</v>
      </c>
      <c r="G55" s="132">
        <f>Travellers!G89</f>
        <v>249532</v>
      </c>
      <c r="H55" s="132">
        <f>Travellers!H89</f>
        <v>2309</v>
      </c>
      <c r="I55" s="132">
        <f>Travellers!I89</f>
        <v>211732</v>
      </c>
      <c r="O55" s="128">
        <v>40544</v>
      </c>
      <c r="P55" s="129">
        <f>Tourists!N101</f>
        <v>159</v>
      </c>
      <c r="Q55" s="130">
        <f>Tourists!O101</f>
        <v>42867</v>
      </c>
    </row>
    <row r="56" spans="1:17">
      <c r="A56" s="133">
        <v>40179</v>
      </c>
      <c r="B56" s="132">
        <f>Travellers!B90</f>
        <v>5731</v>
      </c>
      <c r="C56" s="132">
        <f>Travellers!C90</f>
        <v>164454</v>
      </c>
      <c r="D56" s="132">
        <f>Travellers!D90</f>
        <v>4403</v>
      </c>
      <c r="E56" s="132">
        <f>Travellers!E90</f>
        <v>130257</v>
      </c>
      <c r="F56" s="132">
        <f>Travellers!F90</f>
        <v>2625</v>
      </c>
      <c r="G56" s="132">
        <f>Travellers!G90</f>
        <v>223889</v>
      </c>
      <c r="H56" s="132">
        <f>Travellers!H90</f>
        <v>3028</v>
      </c>
      <c r="I56" s="132">
        <f>Travellers!I90</f>
        <v>231658</v>
      </c>
      <c r="O56" s="128">
        <v>40575</v>
      </c>
      <c r="P56" s="129">
        <f>Tourists!N102</f>
        <v>202</v>
      </c>
      <c r="Q56" s="130">
        <f>Tourists!O102</f>
        <v>40344</v>
      </c>
    </row>
    <row r="57" spans="1:17">
      <c r="A57" s="133">
        <v>40210</v>
      </c>
      <c r="B57" s="132">
        <f>Travellers!B91</f>
        <v>2678</v>
      </c>
      <c r="C57" s="132">
        <f>Travellers!C91</f>
        <v>100384</v>
      </c>
      <c r="D57" s="132">
        <f>Travellers!D91</f>
        <v>2912</v>
      </c>
      <c r="E57" s="132">
        <f>Travellers!E91</f>
        <v>104710</v>
      </c>
      <c r="F57" s="132">
        <f>Travellers!F91</f>
        <v>2968</v>
      </c>
      <c r="G57" s="132">
        <f>Travellers!G91</f>
        <v>220414</v>
      </c>
      <c r="H57" s="132">
        <f>Travellers!H91</f>
        <v>1898</v>
      </c>
      <c r="I57" s="132">
        <f>Travellers!I91</f>
        <v>209741</v>
      </c>
      <c r="O57" s="128">
        <v>40603</v>
      </c>
      <c r="P57" s="129">
        <f>Tourists!N103</f>
        <v>210</v>
      </c>
      <c r="Q57" s="130">
        <f>Tourists!O103</f>
        <v>43046</v>
      </c>
    </row>
    <row r="58" spans="1:17">
      <c r="A58" s="133">
        <v>40238</v>
      </c>
      <c r="B58" s="132">
        <f>Travellers!B92</f>
        <v>3909</v>
      </c>
      <c r="C58" s="132">
        <f>Travellers!C92</f>
        <v>131487</v>
      </c>
      <c r="D58" s="132">
        <f>Travellers!D92</f>
        <v>4761</v>
      </c>
      <c r="E58" s="132">
        <f>Travellers!E92</f>
        <v>154730</v>
      </c>
      <c r="F58" s="132">
        <f>Travellers!F92</f>
        <v>4221</v>
      </c>
      <c r="G58" s="132">
        <f>Travellers!G92</f>
        <v>232450</v>
      </c>
      <c r="H58" s="132">
        <f>Travellers!H92</f>
        <v>2976</v>
      </c>
      <c r="I58" s="132">
        <f>Travellers!I92</f>
        <v>229897</v>
      </c>
      <c r="O58" s="128">
        <v>40634</v>
      </c>
      <c r="P58" s="129">
        <f>Tourists!N104</f>
        <v>149</v>
      </c>
      <c r="Q58" s="130">
        <f>Tourists!O104</f>
        <v>43874</v>
      </c>
    </row>
    <row r="59" spans="1:17">
      <c r="A59" s="133">
        <v>40269</v>
      </c>
      <c r="B59" s="132">
        <f>Travellers!B93</f>
        <v>1769</v>
      </c>
      <c r="C59" s="132">
        <f>Travellers!C93</f>
        <v>141579</v>
      </c>
      <c r="D59" s="132">
        <f>Travellers!D93</f>
        <v>1269</v>
      </c>
      <c r="E59" s="132">
        <f>Travellers!E93</f>
        <v>133898</v>
      </c>
      <c r="F59" s="132">
        <f>Travellers!F93</f>
        <v>1407</v>
      </c>
      <c r="G59" s="132">
        <f>Travellers!G93</f>
        <v>180334</v>
      </c>
      <c r="H59" s="132">
        <f>Travellers!H93</f>
        <v>1156</v>
      </c>
      <c r="I59" s="132">
        <f>Travellers!I93</f>
        <v>200378</v>
      </c>
      <c r="O59" s="128">
        <v>40664</v>
      </c>
      <c r="P59" s="129">
        <f>Tourists!N105</f>
        <v>212</v>
      </c>
      <c r="Q59" s="130">
        <f>Tourists!O105</f>
        <v>45582</v>
      </c>
    </row>
    <row r="60" spans="1:17">
      <c r="A60" s="133">
        <v>40299</v>
      </c>
      <c r="B60" s="132">
        <f>Travellers!B94</f>
        <v>3353</v>
      </c>
      <c r="C60" s="132">
        <f>Travellers!C94</f>
        <v>180199</v>
      </c>
      <c r="D60" s="132">
        <f>Travellers!D94</f>
        <v>3133</v>
      </c>
      <c r="E60" s="132">
        <f>Travellers!E94</f>
        <v>176136</v>
      </c>
      <c r="F60" s="132">
        <f>Travellers!F94</f>
        <v>3360</v>
      </c>
      <c r="G60" s="132">
        <f>Travellers!G94</f>
        <v>326762</v>
      </c>
      <c r="H60" s="132">
        <f>Travellers!H94</f>
        <v>3105</v>
      </c>
      <c r="I60" s="132">
        <f>Travellers!I94</f>
        <v>291743</v>
      </c>
      <c r="O60" s="128">
        <v>40695</v>
      </c>
      <c r="P60" s="129">
        <f>Tourists!N106</f>
        <v>176</v>
      </c>
      <c r="Q60" s="130">
        <f>Tourists!O106</f>
        <v>47221</v>
      </c>
    </row>
    <row r="61" spans="1:17">
      <c r="A61" s="133">
        <v>40330</v>
      </c>
      <c r="B61" s="132">
        <f>Travellers!B95</f>
        <v>3773</v>
      </c>
      <c r="C61" s="132">
        <f>Travellers!C95</f>
        <v>191105</v>
      </c>
      <c r="D61" s="132">
        <f>Travellers!D95</f>
        <v>4989</v>
      </c>
      <c r="E61" s="132">
        <f>Travellers!E95</f>
        <v>247756</v>
      </c>
      <c r="F61" s="132">
        <f>Travellers!F95</f>
        <v>8057</v>
      </c>
      <c r="G61" s="132">
        <f>Travellers!G95</f>
        <v>495866</v>
      </c>
      <c r="H61" s="132">
        <f>Travellers!H95</f>
        <v>6027</v>
      </c>
      <c r="I61" s="132">
        <f>Travellers!I95</f>
        <v>379805</v>
      </c>
      <c r="O61" s="128">
        <v>40725</v>
      </c>
      <c r="P61" s="129">
        <f>Tourists!N107</f>
        <v>230</v>
      </c>
      <c r="Q61" s="130">
        <f>Tourists!O107</f>
        <v>53467</v>
      </c>
    </row>
    <row r="62" spans="1:17">
      <c r="A62" s="133">
        <v>40360</v>
      </c>
      <c r="B62" s="132">
        <f>Travellers!B96</f>
        <v>4811</v>
      </c>
      <c r="C62" s="132">
        <f>Travellers!C96</f>
        <v>136378</v>
      </c>
      <c r="D62" s="132">
        <f>Travellers!D96</f>
        <v>3564</v>
      </c>
      <c r="E62" s="132">
        <f>Travellers!E96</f>
        <v>103501</v>
      </c>
      <c r="F62" s="132">
        <f>Travellers!F96</f>
        <v>3453</v>
      </c>
      <c r="G62" s="132">
        <f>Travellers!G96</f>
        <v>239696</v>
      </c>
      <c r="H62" s="132">
        <f>Travellers!H96</f>
        <v>3042</v>
      </c>
      <c r="I62" s="132">
        <f>Travellers!I96</f>
        <v>211717</v>
      </c>
      <c r="O62" s="128">
        <v>40756</v>
      </c>
      <c r="P62" s="129">
        <f>Tourists!N108</f>
        <v>221</v>
      </c>
      <c r="Q62" s="130">
        <f>Tourists!O108</f>
        <v>51729</v>
      </c>
    </row>
    <row r="63" spans="1:17">
      <c r="A63" s="133">
        <v>40391</v>
      </c>
      <c r="B63" s="132">
        <f>Travellers!B97</f>
        <v>3520</v>
      </c>
      <c r="C63" s="132">
        <f>Travellers!C97</f>
        <v>142281</v>
      </c>
      <c r="D63" s="132">
        <f>Travellers!D97</f>
        <v>4776</v>
      </c>
      <c r="E63" s="132">
        <f>Travellers!E97</f>
        <v>156465</v>
      </c>
      <c r="F63" s="132">
        <f>Travellers!F97</f>
        <v>2279</v>
      </c>
      <c r="G63" s="132">
        <f>Travellers!G97</f>
        <v>247922</v>
      </c>
      <c r="H63" s="132">
        <f>Travellers!H97</f>
        <v>2551</v>
      </c>
      <c r="I63" s="132">
        <f>Travellers!I97</f>
        <v>208833</v>
      </c>
      <c r="O63" s="128">
        <v>40787</v>
      </c>
      <c r="P63" s="129">
        <f>Tourists!N109</f>
        <v>193</v>
      </c>
      <c r="Q63" s="130">
        <f>Tourists!O109</f>
        <v>50814</v>
      </c>
    </row>
    <row r="64" spans="1:17">
      <c r="A64" s="133">
        <v>40422</v>
      </c>
      <c r="B64" s="132">
        <f>Travellers!B98</f>
        <v>4702</v>
      </c>
      <c r="C64" s="132">
        <f>Travellers!C98</f>
        <v>168989</v>
      </c>
      <c r="D64" s="132">
        <f>Travellers!D98</f>
        <v>6286</v>
      </c>
      <c r="E64" s="132">
        <f>Travellers!E98</f>
        <v>177099</v>
      </c>
      <c r="F64" s="132">
        <f>Travellers!F98</f>
        <v>2398</v>
      </c>
      <c r="G64" s="132">
        <f>Travellers!G98</f>
        <v>233865</v>
      </c>
      <c r="H64" s="132">
        <f>Travellers!H98</f>
        <v>2100</v>
      </c>
      <c r="I64" s="132">
        <f>Travellers!I98</f>
        <v>185729</v>
      </c>
      <c r="O64" s="128">
        <v>40817</v>
      </c>
      <c r="P64" s="129">
        <f>Tourists!N110</f>
        <v>210</v>
      </c>
      <c r="Q64" s="130">
        <f>Tourists!O110</f>
        <v>49520</v>
      </c>
    </row>
    <row r="65" spans="1:17">
      <c r="A65" s="133">
        <v>40452</v>
      </c>
      <c r="B65" s="132">
        <f>Travellers!B99</f>
        <v>5265</v>
      </c>
      <c r="C65" s="132">
        <f>Travellers!C99</f>
        <v>177079</v>
      </c>
      <c r="D65" s="132">
        <f>Travellers!D99</f>
        <v>4818</v>
      </c>
      <c r="E65" s="132">
        <f>Travellers!E99</f>
        <v>150935</v>
      </c>
      <c r="F65" s="132">
        <f>Travellers!F99</f>
        <v>2742</v>
      </c>
      <c r="G65" s="132">
        <f>Travellers!G99</f>
        <v>269309</v>
      </c>
      <c r="H65" s="132">
        <f>Travellers!H99</f>
        <v>2376</v>
      </c>
      <c r="I65" s="132">
        <f>Travellers!I99</f>
        <v>209993</v>
      </c>
      <c r="O65" s="128">
        <v>40848</v>
      </c>
      <c r="P65" s="129">
        <f>Tourists!N111</f>
        <v>366</v>
      </c>
      <c r="Q65" s="130">
        <f>Tourists!O111</f>
        <v>49011</v>
      </c>
    </row>
    <row r="66" spans="1:17">
      <c r="A66" s="133">
        <v>40483</v>
      </c>
      <c r="B66" s="132">
        <f>Travellers!B100</f>
        <v>4986</v>
      </c>
      <c r="C66" s="132">
        <f>Travellers!C100</f>
        <v>136939</v>
      </c>
      <c r="D66" s="132">
        <f>Travellers!D100</f>
        <v>4421</v>
      </c>
      <c r="E66" s="132">
        <f>Travellers!E100</f>
        <v>134811</v>
      </c>
      <c r="F66" s="132">
        <f>Travellers!F100</f>
        <v>2381</v>
      </c>
      <c r="G66" s="132">
        <f>Travellers!G100</f>
        <v>246764</v>
      </c>
      <c r="H66" s="132">
        <f>Travellers!H100</f>
        <v>2491</v>
      </c>
      <c r="I66" s="132">
        <f>Travellers!I100</f>
        <v>221508</v>
      </c>
      <c r="O66" s="128">
        <v>40878</v>
      </c>
      <c r="P66" s="129">
        <f>Tourists!N112</f>
        <v>346</v>
      </c>
      <c r="Q66" s="130">
        <f>Tourists!O112</f>
        <v>50603</v>
      </c>
    </row>
    <row r="67" spans="1:17">
      <c r="A67" s="133">
        <v>40513</v>
      </c>
      <c r="B67" s="132">
        <f>Travellers!B101</f>
        <v>5936</v>
      </c>
      <c r="C67" s="132">
        <f>Travellers!C101</f>
        <v>174316</v>
      </c>
      <c r="D67" s="132">
        <f>Travellers!D101</f>
        <v>7687</v>
      </c>
      <c r="E67" s="132">
        <f>Travellers!E101</f>
        <v>207972</v>
      </c>
      <c r="F67" s="132">
        <f>Travellers!F101</f>
        <v>3231</v>
      </c>
      <c r="G67" s="132">
        <f>Travellers!G101</f>
        <v>260819</v>
      </c>
      <c r="H67" s="132">
        <f>Travellers!H101</f>
        <v>2014</v>
      </c>
      <c r="I67" s="132">
        <f>Travellers!I101</f>
        <v>208486</v>
      </c>
      <c r="O67" s="128">
        <v>40909</v>
      </c>
      <c r="P67" s="129">
        <f>Tourists!N113</f>
        <v>191</v>
      </c>
      <c r="Q67" s="130">
        <f>Tourists!O113</f>
        <v>52561</v>
      </c>
    </row>
    <row r="68" spans="1:17">
      <c r="A68" s="133">
        <v>40544</v>
      </c>
      <c r="B68" s="132">
        <f>Travellers!B102</f>
        <v>6896</v>
      </c>
      <c r="C68" s="132">
        <f>Travellers!C102</f>
        <v>193054</v>
      </c>
      <c r="D68" s="132">
        <f>Travellers!D102</f>
        <v>5063</v>
      </c>
      <c r="E68" s="132">
        <f>Travellers!E102</f>
        <v>144941</v>
      </c>
      <c r="F68" s="132">
        <f>Travellers!F102</f>
        <v>2064</v>
      </c>
      <c r="G68" s="132">
        <f>Travellers!G102</f>
        <v>230360</v>
      </c>
      <c r="H68" s="132">
        <f>Travellers!H102</f>
        <v>2936</v>
      </c>
      <c r="I68" s="132">
        <f>Travellers!I102</f>
        <v>235261</v>
      </c>
      <c r="O68" s="128">
        <v>40940</v>
      </c>
      <c r="P68" s="129">
        <f>Tourists!N114</f>
        <v>251</v>
      </c>
      <c r="Q68" s="130">
        <f>Tourists!O114</f>
        <v>47898</v>
      </c>
    </row>
    <row r="69" spans="1:17">
      <c r="A69" s="133">
        <v>40575</v>
      </c>
      <c r="B69" s="132">
        <f>Travellers!B103</f>
        <v>3142</v>
      </c>
      <c r="C69" s="132">
        <f>Travellers!C103</f>
        <v>109280</v>
      </c>
      <c r="D69" s="132">
        <f>Travellers!D103</f>
        <v>3858</v>
      </c>
      <c r="E69" s="132">
        <f>Travellers!E103</f>
        <v>114209</v>
      </c>
      <c r="F69" s="132">
        <f>Travellers!F103</f>
        <v>2522</v>
      </c>
      <c r="G69" s="132">
        <f>Travellers!G103</f>
        <v>232161</v>
      </c>
      <c r="H69" s="132">
        <f>Travellers!H103</f>
        <v>2170</v>
      </c>
      <c r="I69" s="132">
        <f>Travellers!I103</f>
        <v>208509</v>
      </c>
      <c r="O69" s="128">
        <v>40969</v>
      </c>
      <c r="P69" s="129">
        <f>Tourists!N115</f>
        <v>163</v>
      </c>
      <c r="Q69" s="130">
        <f>Tourists!O115</f>
        <v>51778</v>
      </c>
    </row>
    <row r="70" spans="1:17">
      <c r="A70" s="133">
        <v>40603</v>
      </c>
      <c r="B70" s="132">
        <f>Travellers!B104</f>
        <v>5042</v>
      </c>
      <c r="C70" s="132">
        <f>Travellers!C104</f>
        <v>133309</v>
      </c>
      <c r="D70" s="132">
        <f>Travellers!D104</f>
        <v>5933</v>
      </c>
      <c r="E70" s="132">
        <f>Travellers!E104</f>
        <v>153219</v>
      </c>
      <c r="F70" s="132">
        <f>Travellers!F104</f>
        <v>2731</v>
      </c>
      <c r="G70" s="132">
        <f>Travellers!G104</f>
        <v>224701</v>
      </c>
      <c r="H70" s="132">
        <f>Travellers!H104</f>
        <v>2528</v>
      </c>
      <c r="I70" s="132">
        <f>Travellers!I104</f>
        <v>231076</v>
      </c>
      <c r="O70" s="128">
        <v>41000</v>
      </c>
      <c r="P70" s="129">
        <f>Tourists!N116</f>
        <v>175</v>
      </c>
      <c r="Q70" s="130">
        <f>Tourists!O116</f>
        <v>59240</v>
      </c>
    </row>
    <row r="71" spans="1:17">
      <c r="A71" s="133">
        <v>40634</v>
      </c>
      <c r="B71" s="132">
        <f>Travellers!B105</f>
        <v>6012</v>
      </c>
      <c r="C71" s="132">
        <f>Travellers!C105</f>
        <v>164218</v>
      </c>
      <c r="D71" s="132">
        <f>Travellers!D105</f>
        <v>5994</v>
      </c>
      <c r="E71" s="132">
        <f>Travellers!E105</f>
        <v>175228</v>
      </c>
      <c r="F71" s="132">
        <f>Travellers!F105</f>
        <v>2976</v>
      </c>
      <c r="G71" s="132">
        <f>Travellers!G105</f>
        <v>220478</v>
      </c>
      <c r="H71" s="132">
        <f>Travellers!H105</f>
        <v>2814</v>
      </c>
      <c r="I71" s="132">
        <f>Travellers!I105</f>
        <v>217411</v>
      </c>
      <c r="O71" s="128">
        <v>41030</v>
      </c>
      <c r="P71" s="129">
        <f>Tourists!N117</f>
        <v>186</v>
      </c>
      <c r="Q71" s="130">
        <f>Tourists!O117</f>
        <v>55984</v>
      </c>
    </row>
    <row r="72" spans="1:17">
      <c r="A72" s="133">
        <v>40664</v>
      </c>
      <c r="B72" s="132">
        <f>Travellers!B106</f>
        <v>5664</v>
      </c>
      <c r="C72" s="132">
        <f>Travellers!C106</f>
        <v>161435</v>
      </c>
      <c r="D72" s="132">
        <f>Travellers!D106</f>
        <v>4986</v>
      </c>
      <c r="E72" s="132">
        <f>Travellers!E106</f>
        <v>154407</v>
      </c>
      <c r="F72" s="132">
        <f>Travellers!F106</f>
        <v>2287</v>
      </c>
      <c r="G72" s="132">
        <f>Travellers!G106</f>
        <v>192994</v>
      </c>
      <c r="H72" s="132">
        <f>Travellers!H106</f>
        <v>2493</v>
      </c>
      <c r="I72" s="132">
        <f>Travellers!I106</f>
        <v>186586</v>
      </c>
      <c r="O72" s="128">
        <v>41061</v>
      </c>
      <c r="P72" s="129">
        <f>Tourists!N118</f>
        <v>152</v>
      </c>
      <c r="Q72" s="130">
        <f>Tourists!O118</f>
        <v>54113</v>
      </c>
    </row>
    <row r="73" spans="1:17">
      <c r="A73" s="133">
        <v>40695</v>
      </c>
      <c r="B73" s="132">
        <f>Travellers!B107</f>
        <v>4428</v>
      </c>
      <c r="C73" s="132">
        <f>Travellers!C107</f>
        <v>144075</v>
      </c>
      <c r="D73" s="132">
        <f>Travellers!D107</f>
        <v>6173</v>
      </c>
      <c r="E73" s="132">
        <f>Travellers!E107</f>
        <v>191437</v>
      </c>
      <c r="F73" s="132">
        <f>Travellers!F107</f>
        <v>2393</v>
      </c>
      <c r="G73" s="132">
        <f>Travellers!G107</f>
        <v>199133</v>
      </c>
      <c r="H73" s="132">
        <f>Travellers!H107</f>
        <v>2031</v>
      </c>
      <c r="I73" s="132">
        <f>Travellers!I107</f>
        <v>164365</v>
      </c>
      <c r="O73" s="128">
        <v>41091</v>
      </c>
      <c r="P73" s="129">
        <f>Tourists!N119</f>
        <v>338</v>
      </c>
      <c r="Q73" s="130">
        <f>Tourists!O119</f>
        <v>60892</v>
      </c>
    </row>
    <row r="74" spans="1:17">
      <c r="A74" s="133">
        <v>40725</v>
      </c>
      <c r="B74" s="132">
        <f>Travellers!B108</f>
        <v>6846</v>
      </c>
      <c r="C74" s="132">
        <f>Travellers!C108</f>
        <v>198693</v>
      </c>
      <c r="D74" s="132">
        <f>Travellers!D108</f>
        <v>5032</v>
      </c>
      <c r="E74" s="132">
        <f>Travellers!E108</f>
        <v>150083</v>
      </c>
      <c r="F74" s="132">
        <f>Travellers!F108</f>
        <v>3279</v>
      </c>
      <c r="G74" s="132">
        <f>Travellers!G108</f>
        <v>248376</v>
      </c>
      <c r="H74" s="132">
        <f>Travellers!H108</f>
        <v>3170</v>
      </c>
      <c r="I74" s="132">
        <f>Travellers!I108</f>
        <v>189685</v>
      </c>
      <c r="O74" s="128">
        <v>41122</v>
      </c>
      <c r="P74" s="129">
        <f>Tourists!N120</f>
        <v>354</v>
      </c>
      <c r="Q74" s="130">
        <f>Tourists!O120</f>
        <v>57370</v>
      </c>
    </row>
    <row r="75" spans="1:17">
      <c r="A75" s="133">
        <v>40756</v>
      </c>
      <c r="B75" s="132">
        <f>Travellers!B109</f>
        <v>4226</v>
      </c>
      <c r="C75" s="132">
        <f>Travellers!C109</f>
        <v>136924</v>
      </c>
      <c r="D75" s="132">
        <f>Travellers!D109</f>
        <v>4989</v>
      </c>
      <c r="E75" s="132">
        <f>Travellers!E109</f>
        <v>150075</v>
      </c>
      <c r="F75" s="132">
        <f>Travellers!F109</f>
        <v>3209</v>
      </c>
      <c r="G75" s="132">
        <f>Travellers!G109</f>
        <v>253022</v>
      </c>
      <c r="H75" s="132">
        <f>Travellers!H109</f>
        <v>3386</v>
      </c>
      <c r="I75" s="132">
        <f>Travellers!I109</f>
        <v>227143</v>
      </c>
      <c r="O75" s="128">
        <v>41153</v>
      </c>
      <c r="P75" s="129">
        <f>Tourists!N121</f>
        <v>409</v>
      </c>
      <c r="Q75" s="130">
        <f>Tourists!O121</f>
        <v>62426</v>
      </c>
    </row>
    <row r="76" spans="1:17">
      <c r="A76" s="133">
        <v>40787</v>
      </c>
      <c r="B76" s="132">
        <f>Travellers!B110</f>
        <v>4621</v>
      </c>
      <c r="C76" s="132">
        <f>Travellers!C110</f>
        <v>154541</v>
      </c>
      <c r="D76" s="132">
        <f>Travellers!D110</f>
        <v>5529</v>
      </c>
      <c r="E76" s="132">
        <f>Travellers!E110</f>
        <v>165517</v>
      </c>
      <c r="F76" s="132">
        <f>Travellers!F110</f>
        <v>2736</v>
      </c>
      <c r="G76" s="132">
        <f>Travellers!G110</f>
        <v>250115</v>
      </c>
      <c r="H76" s="132">
        <f>Travellers!H110</f>
        <v>2570</v>
      </c>
      <c r="I76" s="132">
        <f>Travellers!I110</f>
        <v>204267</v>
      </c>
      <c r="O76" s="128">
        <v>41183</v>
      </c>
      <c r="P76" s="129">
        <f>Tourists!N122</f>
        <v>350</v>
      </c>
      <c r="Q76" s="130">
        <f>Tourists!O122</f>
        <v>60634</v>
      </c>
    </row>
    <row r="77" spans="1:17">
      <c r="A77" s="133">
        <v>40817</v>
      </c>
      <c r="B77" s="132">
        <f>Travellers!B111</f>
        <v>5317</v>
      </c>
      <c r="C77" s="132">
        <f>Travellers!C111</f>
        <v>159311</v>
      </c>
      <c r="D77" s="132">
        <f>Travellers!D111</f>
        <v>4822</v>
      </c>
      <c r="E77" s="132">
        <f>Travellers!E111</f>
        <v>144202</v>
      </c>
      <c r="F77" s="132">
        <f>Travellers!F111</f>
        <v>3438</v>
      </c>
      <c r="G77" s="132">
        <f>Travellers!G111</f>
        <v>278548</v>
      </c>
      <c r="H77" s="132">
        <f>Travellers!H111</f>
        <v>2880</v>
      </c>
      <c r="I77" s="132">
        <f>Travellers!I111</f>
        <v>230930</v>
      </c>
      <c r="O77" s="128">
        <v>41214</v>
      </c>
      <c r="P77" s="129">
        <f>Tourists!N123</f>
        <v>350</v>
      </c>
      <c r="Q77" s="130">
        <f>Tourists!O123</f>
        <v>61553</v>
      </c>
    </row>
    <row r="78" spans="1:17">
      <c r="A78" s="133">
        <v>40848</v>
      </c>
      <c r="B78" s="132">
        <f>Travellers!B112</f>
        <v>4515</v>
      </c>
      <c r="C78" s="132">
        <f>Travellers!C112</f>
        <v>128160</v>
      </c>
      <c r="D78" s="132">
        <f>Travellers!D112</f>
        <v>4251</v>
      </c>
      <c r="E78" s="132">
        <f>Travellers!E112</f>
        <v>126593</v>
      </c>
      <c r="F78" s="132">
        <f>Travellers!F112</f>
        <v>4051</v>
      </c>
      <c r="G78" s="132">
        <f>Travellers!G112</f>
        <v>277992</v>
      </c>
      <c r="H78" s="132">
        <f>Travellers!H112</f>
        <v>3372</v>
      </c>
      <c r="I78" s="132">
        <f>Travellers!I112</f>
        <v>250798</v>
      </c>
      <c r="O78" s="128">
        <v>41244</v>
      </c>
      <c r="P78" s="129">
        <f>Tourists!N124</f>
        <v>604</v>
      </c>
      <c r="Q78" s="130">
        <f>Tourists!O124</f>
        <v>62678</v>
      </c>
    </row>
    <row r="79" spans="1:17">
      <c r="A79" s="133">
        <v>40878</v>
      </c>
      <c r="B79" s="132">
        <f>Travellers!B113</f>
        <v>5836</v>
      </c>
      <c r="C79" s="132">
        <f>Travellers!C113</f>
        <v>170321</v>
      </c>
      <c r="D79" s="132">
        <f>Travellers!D113</f>
        <v>6981</v>
      </c>
      <c r="E79" s="132">
        <f>Travellers!E113</f>
        <v>201427</v>
      </c>
      <c r="F79" s="132">
        <f>Travellers!F113</f>
        <v>4199</v>
      </c>
      <c r="G79" s="132">
        <f>Travellers!G113</f>
        <v>294350</v>
      </c>
      <c r="H79" s="132">
        <f>Travellers!H113</f>
        <v>3422</v>
      </c>
      <c r="I79" s="132">
        <f>Travellers!I113</f>
        <v>253996</v>
      </c>
      <c r="O79" s="128">
        <v>41275</v>
      </c>
      <c r="P79" s="129">
        <f>Tourists!N125</f>
        <v>252</v>
      </c>
      <c r="Q79" s="130">
        <f>Tourists!O125</f>
        <v>62930</v>
      </c>
    </row>
    <row r="80" spans="1:17">
      <c r="A80" s="133">
        <v>40909</v>
      </c>
      <c r="B80" s="132">
        <f>Travellers!B114</f>
        <v>6941</v>
      </c>
      <c r="C80" s="132">
        <f>Travellers!C114</f>
        <v>177495</v>
      </c>
      <c r="D80" s="132">
        <f>Travellers!D114</f>
        <v>5661</v>
      </c>
      <c r="E80" s="132">
        <f>Travellers!E114</f>
        <v>135432</v>
      </c>
      <c r="F80" s="132">
        <f>Travellers!F114</f>
        <v>2773</v>
      </c>
      <c r="G80" s="132">
        <f>Travellers!G114</f>
        <v>295355</v>
      </c>
      <c r="H80" s="132">
        <f>Travellers!H114</f>
        <v>3393</v>
      </c>
      <c r="I80" s="132">
        <f>Travellers!I114</f>
        <v>266881</v>
      </c>
      <c r="O80" s="128">
        <v>41306</v>
      </c>
      <c r="P80" s="129">
        <f>Tourists!N126</f>
        <v>360</v>
      </c>
      <c r="Q80" s="130">
        <f>Tourists!O126</f>
        <v>55284</v>
      </c>
    </row>
    <row r="81" spans="1:19">
      <c r="A81" s="133">
        <v>40940</v>
      </c>
      <c r="B81" s="132">
        <f>Travellers!B115</f>
        <v>5140</v>
      </c>
      <c r="C81" s="132">
        <f>Travellers!C115</f>
        <v>109825</v>
      </c>
      <c r="D81" s="132">
        <f>Travellers!D115</f>
        <v>5660</v>
      </c>
      <c r="E81" s="132">
        <f>Travellers!E115</f>
        <v>114650</v>
      </c>
      <c r="F81" s="132">
        <f>Travellers!F115</f>
        <v>3264</v>
      </c>
      <c r="G81" s="132">
        <f>Travellers!G115</f>
        <v>283490</v>
      </c>
      <c r="H81" s="132">
        <f>Travellers!H115</f>
        <v>3104</v>
      </c>
      <c r="I81" s="132">
        <f>Travellers!I115</f>
        <v>238610</v>
      </c>
      <c r="O81" s="128">
        <v>41334</v>
      </c>
      <c r="P81" s="129">
        <f>Tourists!N127</f>
        <v>344</v>
      </c>
      <c r="Q81" s="130">
        <f>Tourists!O127</f>
        <v>58245</v>
      </c>
    </row>
    <row r="82" spans="1:19">
      <c r="A82" s="133">
        <v>40969</v>
      </c>
      <c r="B82" s="132">
        <f>Travellers!B116</f>
        <v>5733</v>
      </c>
      <c r="C82" s="132">
        <f>Travellers!C116</f>
        <v>137949</v>
      </c>
      <c r="D82" s="132">
        <f>Travellers!D116</f>
        <v>6336</v>
      </c>
      <c r="E82" s="132">
        <f>Travellers!E116</f>
        <v>155854</v>
      </c>
      <c r="F82" s="132">
        <f>Travellers!F116</f>
        <v>3577</v>
      </c>
      <c r="G82" s="132">
        <f>Travellers!G116</f>
        <v>291938</v>
      </c>
      <c r="H82" s="132">
        <f>Travellers!H116</f>
        <v>3248</v>
      </c>
      <c r="I82" s="132">
        <f>Travellers!I116</f>
        <v>260278</v>
      </c>
      <c r="O82" s="128">
        <v>41365</v>
      </c>
      <c r="P82" s="129">
        <f>Tourists!N128</f>
        <v>472</v>
      </c>
      <c r="Q82" s="130">
        <f>Tourists!O128</f>
        <v>60641</v>
      </c>
    </row>
    <row r="83" spans="1:19">
      <c r="A83" s="133">
        <v>41000</v>
      </c>
      <c r="B83" s="132">
        <f>Travellers!B117</f>
        <v>5995</v>
      </c>
      <c r="C83" s="132">
        <f>Travellers!C117</f>
        <v>157789</v>
      </c>
      <c r="D83" s="132">
        <f>Travellers!D117</f>
        <v>5553</v>
      </c>
      <c r="E83" s="132">
        <f>Travellers!E117</f>
        <v>158046</v>
      </c>
      <c r="F83" s="132">
        <f>Travellers!F117</f>
        <v>2863</v>
      </c>
      <c r="G83" s="132">
        <f>Travellers!G117</f>
        <v>272700</v>
      </c>
      <c r="H83" s="132">
        <f>Travellers!H117</f>
        <v>3645</v>
      </c>
      <c r="I83" s="132">
        <f>Travellers!I117</f>
        <v>246357</v>
      </c>
      <c r="O83" s="128">
        <v>41395</v>
      </c>
      <c r="P83" s="129">
        <f>Tourists!N129</f>
        <v>472</v>
      </c>
      <c r="Q83" s="130">
        <f>Tourists!O129</f>
        <v>55353</v>
      </c>
    </row>
    <row r="84" spans="1:19">
      <c r="A84" s="133">
        <v>41030</v>
      </c>
      <c r="B84" s="132">
        <f>Travellers!B118</f>
        <v>5715</v>
      </c>
      <c r="C84" s="132">
        <f>Travellers!C118</f>
        <v>140215</v>
      </c>
      <c r="D84" s="132">
        <f>Travellers!D118</f>
        <v>5631</v>
      </c>
      <c r="E84" s="132">
        <f>Travellers!E118</f>
        <v>140057</v>
      </c>
      <c r="F84" s="132">
        <f>Travellers!F118</f>
        <v>2909</v>
      </c>
      <c r="G84" s="132">
        <f>Travellers!G118</f>
        <v>256081</v>
      </c>
      <c r="H84" s="132">
        <f>Travellers!H118</f>
        <v>3422</v>
      </c>
      <c r="I84" s="132">
        <f>Travellers!I118</f>
        <v>200469</v>
      </c>
      <c r="O84" s="128">
        <v>41426</v>
      </c>
      <c r="P84" s="129">
        <f>Tourists!N130</f>
        <v>355</v>
      </c>
      <c r="Q84" s="130">
        <f>Tourists!O130</f>
        <v>53493</v>
      </c>
    </row>
    <row r="85" spans="1:19">
      <c r="A85" s="133">
        <v>41061</v>
      </c>
      <c r="B85" s="132">
        <f>Travellers!B119</f>
        <v>5471</v>
      </c>
      <c r="C85" s="132">
        <f>Travellers!C119</f>
        <v>141307</v>
      </c>
      <c r="D85" s="132">
        <f>Travellers!D119</f>
        <v>7207</v>
      </c>
      <c r="E85" s="132">
        <f>Travellers!E119</f>
        <v>183720</v>
      </c>
      <c r="F85" s="132">
        <f>Travellers!F119</f>
        <v>2962</v>
      </c>
      <c r="G85" s="132">
        <f>Travellers!G119</f>
        <v>240847</v>
      </c>
      <c r="H85" s="132">
        <f>Travellers!H119</f>
        <v>2932</v>
      </c>
      <c r="I85" s="132">
        <f>Travellers!I119</f>
        <v>193946</v>
      </c>
      <c r="O85" s="128">
        <v>41456</v>
      </c>
      <c r="P85" s="129">
        <f>Tourists!N131</f>
        <v>498</v>
      </c>
      <c r="Q85" s="130">
        <f>Tourists!O131</f>
        <v>62984</v>
      </c>
    </row>
    <row r="86" spans="1:19">
      <c r="A86" s="133">
        <v>41091</v>
      </c>
      <c r="B86" s="132">
        <f>Travellers!B120</f>
        <v>7868</v>
      </c>
      <c r="C86" s="132">
        <f>Travellers!C120</f>
        <v>194929</v>
      </c>
      <c r="D86" s="132">
        <f>Travellers!D120</f>
        <v>5138</v>
      </c>
      <c r="E86" s="132">
        <f>Travellers!E120</f>
        <v>141611</v>
      </c>
      <c r="F86" s="132">
        <f>Travellers!F120</f>
        <v>3929</v>
      </c>
      <c r="G86" s="132">
        <f>Travellers!G120</f>
        <v>297803</v>
      </c>
      <c r="H86" s="132">
        <f>Travellers!H120</f>
        <v>3212</v>
      </c>
      <c r="I86" s="132">
        <f>Travellers!I120</f>
        <v>204426</v>
      </c>
      <c r="O86" s="128">
        <v>41487</v>
      </c>
      <c r="P86" s="129">
        <f>Tourists!N132</f>
        <v>580</v>
      </c>
      <c r="Q86" s="130">
        <f>Tourists!O132</f>
        <v>71446</v>
      </c>
    </row>
    <row r="87" spans="1:19">
      <c r="A87" s="133">
        <v>41122</v>
      </c>
      <c r="B87" s="132">
        <f>Travellers!B121</f>
        <v>4680</v>
      </c>
      <c r="C87" s="132">
        <f>Travellers!C121</f>
        <v>138035</v>
      </c>
      <c r="D87" s="132">
        <f>Travellers!D121</f>
        <v>5443</v>
      </c>
      <c r="E87" s="132">
        <f>Travellers!E121</f>
        <v>151424</v>
      </c>
      <c r="F87" s="132">
        <f>Travellers!F121</f>
        <v>3138</v>
      </c>
      <c r="G87" s="132">
        <f>Travellers!G121</f>
        <v>281385</v>
      </c>
      <c r="H87" s="132">
        <f>Travellers!H121</f>
        <v>3800</v>
      </c>
      <c r="I87" s="132">
        <f>Travellers!I121</f>
        <v>246186</v>
      </c>
      <c r="O87" s="128">
        <v>41518</v>
      </c>
      <c r="P87" s="129">
        <f>Tourists!N133</f>
        <v>267</v>
      </c>
      <c r="Q87" s="130">
        <f>Tourists!O133</f>
        <v>68857</v>
      </c>
    </row>
    <row r="88" spans="1:19">
      <c r="A88" s="133">
        <v>41153</v>
      </c>
      <c r="B88" s="132">
        <f>Travellers!B122</f>
        <v>5264</v>
      </c>
      <c r="C88" s="132">
        <f>Travellers!C122</f>
        <v>154939</v>
      </c>
      <c r="D88" s="132">
        <f>Travellers!D122</f>
        <v>6595</v>
      </c>
      <c r="E88" s="132">
        <f>Travellers!E122</f>
        <v>168315</v>
      </c>
      <c r="F88" s="132">
        <f>Travellers!F122</f>
        <v>3530</v>
      </c>
      <c r="G88" s="132">
        <f>Travellers!G122</f>
        <v>297716</v>
      </c>
      <c r="H88" s="132">
        <f>Travellers!H122</f>
        <v>3175</v>
      </c>
      <c r="I88" s="132">
        <f>Travellers!I122</f>
        <v>217960</v>
      </c>
      <c r="O88" s="128">
        <v>41548</v>
      </c>
      <c r="P88" s="129">
        <f>Tourists!N134</f>
        <v>601</v>
      </c>
      <c r="Q88" s="130">
        <f>Tourists!O134</f>
        <v>67553</v>
      </c>
    </row>
    <row r="89" spans="1:19">
      <c r="A89" s="133">
        <v>41183</v>
      </c>
      <c r="B89" s="132">
        <f>Travellers!B123</f>
        <v>6044</v>
      </c>
      <c r="C89" s="132">
        <f>Travellers!C123</f>
        <v>158434</v>
      </c>
      <c r="D89" s="132">
        <f>Travellers!D123</f>
        <v>4846</v>
      </c>
      <c r="E89" s="132">
        <f>Travellers!E123</f>
        <v>137214</v>
      </c>
      <c r="F89" s="132">
        <f>Travellers!F123</f>
        <v>3912</v>
      </c>
      <c r="G89" s="132">
        <f>Travellers!G123</f>
        <v>322792</v>
      </c>
      <c r="H89" s="132">
        <f>Travellers!H123</f>
        <v>3215</v>
      </c>
      <c r="I89" s="132">
        <f>Travellers!I123</f>
        <v>241343</v>
      </c>
      <c r="O89" s="134">
        <v>41579</v>
      </c>
      <c r="P89" s="135">
        <v>549</v>
      </c>
      <c r="Q89" s="136">
        <v>72628</v>
      </c>
      <c r="S89" s="123" t="s">
        <v>44</v>
      </c>
    </row>
    <row r="90" spans="1:19">
      <c r="A90" s="133">
        <v>41214</v>
      </c>
      <c r="B90" s="132">
        <f>Travellers!B124</f>
        <v>4467</v>
      </c>
      <c r="C90" s="132">
        <f>Travellers!C124</f>
        <v>129782</v>
      </c>
      <c r="D90" s="132">
        <f>Travellers!D124</f>
        <v>4352</v>
      </c>
      <c r="E90" s="132">
        <f>Travellers!E124</f>
        <v>127741</v>
      </c>
      <c r="F90" s="132">
        <f>Travellers!F124</f>
        <v>3680</v>
      </c>
      <c r="G90" s="132">
        <f>Travellers!G124</f>
        <v>317194</v>
      </c>
      <c r="H90" s="132">
        <f>Travellers!H124</f>
        <v>3624</v>
      </c>
      <c r="I90" s="132">
        <f>Travellers!I124</f>
        <v>261657</v>
      </c>
      <c r="O90" s="134">
        <v>41609</v>
      </c>
      <c r="P90" s="135">
        <v>675</v>
      </c>
      <c r="Q90" s="136">
        <v>75335</v>
      </c>
    </row>
    <row r="91" spans="1:19">
      <c r="A91" s="133">
        <v>41244</v>
      </c>
      <c r="B91" s="132">
        <f>Travellers!B125</f>
        <v>6777</v>
      </c>
      <c r="C91" s="132">
        <f>Travellers!C125</f>
        <v>172199</v>
      </c>
      <c r="D91" s="132">
        <f>Travellers!D125</f>
        <v>9034</v>
      </c>
      <c r="E91" s="132">
        <f>Travellers!E125</f>
        <v>207496</v>
      </c>
      <c r="F91" s="132">
        <f>Travellers!F125</f>
        <v>4786</v>
      </c>
      <c r="G91" s="132">
        <f>Travellers!G125</f>
        <v>323554</v>
      </c>
      <c r="H91" s="132">
        <f>Travellers!H125</f>
        <v>3240</v>
      </c>
      <c r="I91" s="132">
        <f>Travellers!I125</f>
        <v>257795</v>
      </c>
    </row>
    <row r="92" spans="1:19">
      <c r="A92" s="133">
        <v>41275</v>
      </c>
      <c r="B92" s="132">
        <f>Travellers!B126</f>
        <v>6524</v>
      </c>
      <c r="C92" s="132">
        <f>Travellers!C126</f>
        <v>173374</v>
      </c>
      <c r="D92" s="132">
        <f>Travellers!D126</f>
        <v>4309</v>
      </c>
      <c r="E92" s="132">
        <f>Travellers!E126</f>
        <v>129483</v>
      </c>
      <c r="F92" s="132">
        <f>Travellers!F126</f>
        <v>2229</v>
      </c>
      <c r="G92" s="132">
        <f>Travellers!G126</f>
        <v>297915</v>
      </c>
      <c r="H92" s="132">
        <f>Travellers!H126</f>
        <v>3690</v>
      </c>
      <c r="I92" s="132">
        <f>Travellers!I126</f>
        <v>250758</v>
      </c>
    </row>
    <row r="93" spans="1:19">
      <c r="A93" s="133">
        <v>41306</v>
      </c>
      <c r="B93" s="132">
        <f>Travellers!B127</f>
        <v>4934</v>
      </c>
      <c r="C93" s="132">
        <f>Travellers!C127</f>
        <v>104485</v>
      </c>
      <c r="D93" s="132">
        <f>Travellers!D127</f>
        <v>5239</v>
      </c>
      <c r="E93" s="132">
        <f>Travellers!E127</f>
        <v>106703</v>
      </c>
      <c r="F93" s="132">
        <f>Travellers!F127</f>
        <v>4558</v>
      </c>
      <c r="G93" s="132">
        <f>Travellers!G127</f>
        <v>310758</v>
      </c>
      <c r="H93" s="132">
        <f>Travellers!H127</f>
        <v>4078</v>
      </c>
      <c r="I93" s="132">
        <f>Travellers!I127</f>
        <v>257242</v>
      </c>
    </row>
    <row r="94" spans="1:19">
      <c r="A94" s="133">
        <v>41334</v>
      </c>
      <c r="B94" s="132">
        <f>Travellers!B128</f>
        <v>5971</v>
      </c>
      <c r="C94" s="132">
        <f>Travellers!C128</f>
        <v>139965</v>
      </c>
      <c r="D94" s="132">
        <f>Travellers!D128</f>
        <v>7034</v>
      </c>
      <c r="E94" s="132">
        <f>Travellers!E128</f>
        <v>156280</v>
      </c>
      <c r="F94" s="132">
        <f>Travellers!F128</f>
        <v>5561</v>
      </c>
      <c r="G94" s="132">
        <f>Travellers!G128</f>
        <v>326017</v>
      </c>
      <c r="H94" s="132">
        <f>Travellers!H128</f>
        <v>5289</v>
      </c>
      <c r="I94" s="132">
        <f>Travellers!I128</f>
        <v>287443</v>
      </c>
    </row>
    <row r="95" spans="1:19">
      <c r="A95" s="133">
        <v>41365</v>
      </c>
      <c r="B95" s="132">
        <f>Travellers!B129</f>
        <v>6975</v>
      </c>
      <c r="C95" s="132">
        <f>Travellers!C129</f>
        <v>149666</v>
      </c>
      <c r="D95" s="132">
        <f>Travellers!D129</f>
        <v>6391</v>
      </c>
      <c r="E95" s="132">
        <f>Travellers!E129</f>
        <v>150861</v>
      </c>
      <c r="F95" s="132">
        <f>Travellers!F129</f>
        <v>3975</v>
      </c>
      <c r="G95" s="132">
        <f>Travellers!G129</f>
        <v>273633</v>
      </c>
      <c r="H95" s="132">
        <f>Travellers!H129</f>
        <v>5500</v>
      </c>
      <c r="I95" s="132">
        <f>Travellers!I129</f>
        <v>256528</v>
      </c>
    </row>
    <row r="96" spans="1:19">
      <c r="A96" s="133">
        <v>41395</v>
      </c>
      <c r="B96" s="132">
        <f>Travellers!B130</f>
        <v>5686</v>
      </c>
      <c r="C96" s="132">
        <f>Travellers!C130</f>
        <v>140254</v>
      </c>
      <c r="D96" s="132">
        <f>Travellers!D130</f>
        <v>6184</v>
      </c>
      <c r="E96" s="132">
        <f>Travellers!E130</f>
        <v>141615</v>
      </c>
      <c r="F96" s="132">
        <f>Travellers!F130</f>
        <v>3899</v>
      </c>
      <c r="G96" s="132">
        <f>Travellers!G130</f>
        <v>252189</v>
      </c>
      <c r="H96" s="132">
        <f>Travellers!H130</f>
        <v>4080</v>
      </c>
      <c r="I96" s="132">
        <f>Travellers!I130</f>
        <v>218149</v>
      </c>
    </row>
    <row r="97" spans="1:9">
      <c r="A97" s="133">
        <v>41426</v>
      </c>
      <c r="B97" s="132">
        <f>Travellers!B131</f>
        <v>6045</v>
      </c>
      <c r="C97" s="132">
        <f>Travellers!C131</f>
        <v>145757</v>
      </c>
      <c r="D97" s="132">
        <f>Travellers!D131</f>
        <v>8598</v>
      </c>
      <c r="E97" s="132">
        <f>Travellers!E131</f>
        <v>188780</v>
      </c>
      <c r="F97" s="132">
        <f>Travellers!F131</f>
        <v>3534</v>
      </c>
      <c r="G97" s="132">
        <f>Travellers!G131</f>
        <v>240095</v>
      </c>
      <c r="H97" s="132">
        <f>Travellers!H131</f>
        <v>3571</v>
      </c>
      <c r="I97" s="132">
        <f>Travellers!I131</f>
        <v>200490</v>
      </c>
    </row>
    <row r="98" spans="1:9">
      <c r="A98" s="133">
        <v>41456</v>
      </c>
      <c r="B98" s="132">
        <f>Travellers!B132</f>
        <v>9604</v>
      </c>
      <c r="C98" s="132">
        <f>Travellers!C132</f>
        <v>192756</v>
      </c>
      <c r="D98" s="132">
        <f>Travellers!D132</f>
        <v>6321</v>
      </c>
      <c r="E98" s="132">
        <f>Travellers!E132</f>
        <v>142514</v>
      </c>
      <c r="F98" s="132">
        <f>Travellers!F132</f>
        <v>5079</v>
      </c>
      <c r="G98" s="132">
        <f>Travellers!G132</f>
        <v>298248</v>
      </c>
      <c r="H98" s="132">
        <f>Travellers!H132</f>
        <v>4213</v>
      </c>
      <c r="I98" s="132">
        <f>Travellers!I132</f>
        <v>220314</v>
      </c>
    </row>
    <row r="99" spans="1:9">
      <c r="A99" s="133">
        <v>41487</v>
      </c>
      <c r="B99" s="132">
        <f>Travellers!B133</f>
        <v>5669</v>
      </c>
      <c r="C99" s="132">
        <f>Travellers!C133</f>
        <v>141124</v>
      </c>
      <c r="D99" s="132">
        <f>Travellers!D133</f>
        <v>6889</v>
      </c>
      <c r="E99" s="132">
        <f>Travellers!E133</f>
        <v>150873</v>
      </c>
      <c r="F99" s="132">
        <f>Travellers!F133</f>
        <v>4537</v>
      </c>
      <c r="G99" s="132">
        <f>Travellers!G133</f>
        <v>330286</v>
      </c>
      <c r="H99" s="132">
        <f>Travellers!H133</f>
        <v>5386</v>
      </c>
      <c r="I99" s="132">
        <f>Travellers!I133</f>
        <v>258409</v>
      </c>
    </row>
    <row r="100" spans="1:9">
      <c r="A100" s="133">
        <v>41518</v>
      </c>
      <c r="B100" s="132">
        <f>Travellers!B134</f>
        <v>3485</v>
      </c>
      <c r="C100" s="132">
        <f>Travellers!C134</f>
        <v>156333</v>
      </c>
      <c r="D100" s="132">
        <f>Travellers!D134</f>
        <v>5198</v>
      </c>
      <c r="E100" s="132">
        <f>Travellers!E134</f>
        <v>165710</v>
      </c>
      <c r="F100" s="132">
        <f>Travellers!F134</f>
        <v>2109</v>
      </c>
      <c r="G100" s="132">
        <f>Travellers!G134</f>
        <v>315561</v>
      </c>
      <c r="H100" s="132">
        <f>Travellers!H134</f>
        <v>1963</v>
      </c>
      <c r="I100" s="132">
        <f>Travellers!I134</f>
        <v>232414</v>
      </c>
    </row>
    <row r="101" spans="1:9">
      <c r="A101" s="133">
        <v>41548</v>
      </c>
      <c r="B101" s="132">
        <f>Travellers!B135</f>
        <v>7124</v>
      </c>
      <c r="C101" s="132">
        <f>Travellers!C135</f>
        <v>153051</v>
      </c>
      <c r="D101" s="132">
        <f>Travellers!D135</f>
        <v>5994</v>
      </c>
      <c r="E101" s="132">
        <f>Travellers!E135</f>
        <v>135518</v>
      </c>
      <c r="F101" s="132">
        <f>Travellers!F135</f>
        <v>5180</v>
      </c>
      <c r="G101" s="132">
        <f>Travellers!G135</f>
        <v>349119</v>
      </c>
      <c r="H101" s="132">
        <f>Travellers!H135</f>
        <v>4388</v>
      </c>
      <c r="I101" s="132">
        <f>Travellers!I135</f>
        <v>254508</v>
      </c>
    </row>
    <row r="102" spans="1:9">
      <c r="A102" s="134">
        <v>41579</v>
      </c>
      <c r="B102" s="136">
        <f>Travellers!B136</f>
        <v>5746</v>
      </c>
      <c r="C102" s="136">
        <f>Travellers!C136</f>
        <v>131650</v>
      </c>
      <c r="D102" s="136">
        <f>Travellers!D136</f>
        <v>6089</v>
      </c>
      <c r="E102" s="136">
        <f>Travellers!E136</f>
        <v>128830</v>
      </c>
      <c r="F102" s="136">
        <f>Travellers!F136</f>
        <v>4214</v>
      </c>
      <c r="G102" s="136">
        <f>Travellers!G136</f>
        <v>354955</v>
      </c>
      <c r="H102" s="136">
        <f>Travellers!H136</f>
        <v>4833</v>
      </c>
      <c r="I102" s="136">
        <f>Travellers!I136</f>
        <v>287977</v>
      </c>
    </row>
    <row r="103" spans="1:9">
      <c r="A103" s="134">
        <v>41609</v>
      </c>
      <c r="B103" s="136">
        <f>Travellers!B137</f>
        <v>8961</v>
      </c>
      <c r="C103" s="136">
        <f>Travellers!C137</f>
        <v>171930</v>
      </c>
      <c r="D103" s="136">
        <f>Travellers!D137</f>
        <v>12608</v>
      </c>
      <c r="E103" s="136">
        <f>Travellers!E137</f>
        <v>213722</v>
      </c>
      <c r="F103" s="136">
        <f>Travellers!F137</f>
        <v>5388</v>
      </c>
      <c r="G103" s="136">
        <f>Travellers!G137</f>
        <v>368072</v>
      </c>
      <c r="H103" s="136">
        <f>Travellers!H137</f>
        <v>3956</v>
      </c>
      <c r="I103" s="136">
        <f>Travellers!I137</f>
        <v>281322</v>
      </c>
    </row>
  </sheetData>
  <mergeCells count="10">
    <mergeCell ref="B6:C6"/>
    <mergeCell ref="D6:E6"/>
    <mergeCell ref="F6:G6"/>
    <mergeCell ref="H6:I6"/>
    <mergeCell ref="A1:AA1"/>
    <mergeCell ref="O3:AA3"/>
    <mergeCell ref="P5:Q5"/>
    <mergeCell ref="A3:M3"/>
    <mergeCell ref="B5:E5"/>
    <mergeCell ref="F5:I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27"/>
  <sheetViews>
    <sheetView zoomScale="90" zoomScaleNormal="90" workbookViewId="0">
      <selection sqref="A1:M1"/>
    </sheetView>
  </sheetViews>
  <sheetFormatPr defaultRowHeight="15"/>
  <cols>
    <col min="1" max="1" width="13" customWidth="1"/>
    <col min="2" max="2" width="11.42578125" customWidth="1"/>
    <col min="3" max="3" width="11.85546875" customWidth="1"/>
    <col min="4" max="4" width="11.42578125" customWidth="1"/>
    <col min="5" max="5" width="12" customWidth="1"/>
    <col min="6" max="6" width="11.42578125" customWidth="1"/>
    <col min="7" max="7" width="20.5703125" customWidth="1"/>
    <col min="8" max="11" width="11.42578125" customWidth="1"/>
    <col min="12" max="12" width="11.5703125" customWidth="1"/>
    <col min="13" max="13" width="11.42578125" customWidth="1"/>
  </cols>
  <sheetData>
    <row r="1" spans="1:14" ht="56.25" customHeight="1" thickBot="1">
      <c r="A1" s="151" t="s">
        <v>37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3"/>
      <c r="N1" s="2"/>
    </row>
    <row r="2" spans="1:14" ht="15.75" thickBot="1"/>
    <row r="3" spans="1:14" ht="15.75">
      <c r="A3" s="162"/>
      <c r="B3" s="156" t="s">
        <v>15</v>
      </c>
      <c r="C3" s="156"/>
      <c r="D3" s="156"/>
      <c r="E3" s="157"/>
      <c r="F3" s="158" t="s">
        <v>16</v>
      </c>
      <c r="G3" s="156"/>
      <c r="H3" s="156"/>
      <c r="I3" s="157"/>
      <c r="J3" s="159" t="s">
        <v>17</v>
      </c>
      <c r="K3" s="160"/>
      <c r="L3" s="160"/>
      <c r="M3" s="161"/>
    </row>
    <row r="4" spans="1:14" ht="15.75">
      <c r="A4" s="163"/>
      <c r="B4" s="165" t="s">
        <v>18</v>
      </c>
      <c r="C4" s="150"/>
      <c r="D4" s="149" t="s">
        <v>19</v>
      </c>
      <c r="E4" s="150"/>
      <c r="F4" s="149" t="s">
        <v>18</v>
      </c>
      <c r="G4" s="150"/>
      <c r="H4" s="149" t="s">
        <v>19</v>
      </c>
      <c r="I4" s="150"/>
      <c r="J4" s="147" t="s">
        <v>20</v>
      </c>
      <c r="K4" s="148"/>
      <c r="L4" s="147" t="s">
        <v>39</v>
      </c>
      <c r="M4" s="148"/>
    </row>
    <row r="5" spans="1:14" ht="16.5" thickBot="1">
      <c r="A5" s="164"/>
      <c r="B5" s="18" t="s">
        <v>1</v>
      </c>
      <c r="C5" s="21" t="s">
        <v>2</v>
      </c>
      <c r="D5" s="22" t="s">
        <v>1</v>
      </c>
      <c r="E5" s="21" t="s">
        <v>2</v>
      </c>
      <c r="F5" s="22" t="s">
        <v>1</v>
      </c>
      <c r="G5" s="21" t="s">
        <v>2</v>
      </c>
      <c r="H5" s="22" t="s">
        <v>1</v>
      </c>
      <c r="I5" s="21" t="s">
        <v>2</v>
      </c>
      <c r="J5" s="22" t="s">
        <v>1</v>
      </c>
      <c r="K5" s="21" t="s">
        <v>2</v>
      </c>
      <c r="L5" s="22" t="s">
        <v>1</v>
      </c>
      <c r="M5" s="23" t="s">
        <v>2</v>
      </c>
    </row>
    <row r="6" spans="1:14" hidden="1">
      <c r="A6" s="1">
        <v>37622</v>
      </c>
      <c r="B6" s="4">
        <v>1557</v>
      </c>
      <c r="C6" s="83">
        <v>114468</v>
      </c>
      <c r="D6" s="4">
        <v>1247</v>
      </c>
      <c r="E6" s="83">
        <v>100850</v>
      </c>
      <c r="F6" s="9">
        <v>501</v>
      </c>
      <c r="G6" s="83">
        <v>175568</v>
      </c>
      <c r="H6" s="9">
        <v>663</v>
      </c>
      <c r="I6" s="83">
        <v>190560</v>
      </c>
      <c r="J6" s="9">
        <v>0</v>
      </c>
      <c r="K6" s="83">
        <v>0</v>
      </c>
      <c r="L6" s="9">
        <v>0</v>
      </c>
      <c r="M6" s="10">
        <v>0</v>
      </c>
    </row>
    <row r="7" spans="1:14" hidden="1">
      <c r="A7" s="1">
        <v>37653</v>
      </c>
      <c r="B7" s="4">
        <v>1311</v>
      </c>
      <c r="C7" s="80">
        <v>85027</v>
      </c>
      <c r="D7" s="4">
        <v>891</v>
      </c>
      <c r="E7" s="80">
        <v>87519</v>
      </c>
      <c r="F7" s="11">
        <v>482</v>
      </c>
      <c r="G7" s="80">
        <v>188080</v>
      </c>
      <c r="H7" s="11">
        <v>338</v>
      </c>
      <c r="I7" s="80">
        <v>168471</v>
      </c>
      <c r="J7" s="11">
        <v>0</v>
      </c>
      <c r="K7" s="80">
        <v>0</v>
      </c>
      <c r="L7" s="11">
        <v>0</v>
      </c>
      <c r="M7" s="12">
        <v>0</v>
      </c>
    </row>
    <row r="8" spans="1:14" hidden="1">
      <c r="A8" s="1">
        <v>37681</v>
      </c>
      <c r="B8" s="4">
        <v>446</v>
      </c>
      <c r="C8" s="80">
        <v>73550</v>
      </c>
      <c r="D8" s="4">
        <v>531</v>
      </c>
      <c r="E8" s="80">
        <v>82080</v>
      </c>
      <c r="F8" s="11">
        <v>481</v>
      </c>
      <c r="G8" s="80">
        <v>176266</v>
      </c>
      <c r="H8" s="11">
        <v>432</v>
      </c>
      <c r="I8" s="80">
        <v>201090</v>
      </c>
      <c r="J8" s="11">
        <v>0</v>
      </c>
      <c r="K8" s="80">
        <v>0</v>
      </c>
      <c r="L8" s="11">
        <v>0</v>
      </c>
      <c r="M8" s="12">
        <v>0</v>
      </c>
    </row>
    <row r="9" spans="1:14" hidden="1">
      <c r="A9" s="1">
        <v>37712</v>
      </c>
      <c r="B9" s="4">
        <v>86</v>
      </c>
      <c r="C9" s="80">
        <v>32518</v>
      </c>
      <c r="D9" s="4">
        <v>109</v>
      </c>
      <c r="E9" s="105">
        <v>31721</v>
      </c>
      <c r="F9" s="3">
        <v>534</v>
      </c>
      <c r="G9" s="105">
        <v>155572</v>
      </c>
      <c r="H9" s="3">
        <v>436</v>
      </c>
      <c r="I9" s="105">
        <v>165116</v>
      </c>
      <c r="J9" s="11">
        <v>0</v>
      </c>
      <c r="K9" s="80">
        <v>0</v>
      </c>
      <c r="L9" s="11">
        <v>0</v>
      </c>
      <c r="M9" s="12">
        <v>0</v>
      </c>
    </row>
    <row r="10" spans="1:14" hidden="1">
      <c r="A10" s="1">
        <v>37742</v>
      </c>
      <c r="B10" s="4">
        <v>0</v>
      </c>
      <c r="C10" s="80">
        <v>0</v>
      </c>
      <c r="D10" s="4">
        <v>0</v>
      </c>
      <c r="E10" s="80">
        <v>0</v>
      </c>
      <c r="F10" s="3">
        <v>714</v>
      </c>
      <c r="G10" s="105">
        <v>123250</v>
      </c>
      <c r="H10" s="3">
        <v>637</v>
      </c>
      <c r="I10" s="105">
        <v>132963</v>
      </c>
      <c r="J10" s="11">
        <v>0</v>
      </c>
      <c r="K10" s="80">
        <v>0</v>
      </c>
      <c r="L10" s="11">
        <v>0</v>
      </c>
      <c r="M10" s="12">
        <v>0</v>
      </c>
    </row>
    <row r="11" spans="1:14" hidden="1">
      <c r="A11" s="1">
        <v>37773</v>
      </c>
      <c r="B11" s="4">
        <v>0</v>
      </c>
      <c r="C11" s="80">
        <v>0</v>
      </c>
      <c r="D11" s="4">
        <v>0</v>
      </c>
      <c r="E11" s="80">
        <v>0</v>
      </c>
      <c r="F11" s="11">
        <v>482</v>
      </c>
      <c r="G11" s="80">
        <v>114739</v>
      </c>
      <c r="H11" s="11">
        <v>385</v>
      </c>
      <c r="I11" s="80">
        <v>112652</v>
      </c>
      <c r="J11" s="11">
        <v>0</v>
      </c>
      <c r="K11" s="80">
        <v>0</v>
      </c>
      <c r="L11" s="11">
        <v>0</v>
      </c>
      <c r="M11" s="12">
        <v>0</v>
      </c>
    </row>
    <row r="12" spans="1:14" hidden="1">
      <c r="A12" s="1">
        <v>37803</v>
      </c>
      <c r="B12" s="4">
        <v>0</v>
      </c>
      <c r="C12" s="80">
        <v>0</v>
      </c>
      <c r="D12" s="4">
        <v>0</v>
      </c>
      <c r="E12" s="80">
        <v>0</v>
      </c>
      <c r="F12" s="11">
        <v>754</v>
      </c>
      <c r="G12" s="80">
        <v>147942</v>
      </c>
      <c r="H12" s="11">
        <v>663</v>
      </c>
      <c r="I12" s="80">
        <v>125449</v>
      </c>
      <c r="J12" s="11">
        <v>0</v>
      </c>
      <c r="K12" s="80">
        <v>0</v>
      </c>
      <c r="L12" s="11">
        <v>0</v>
      </c>
      <c r="M12" s="12">
        <v>0</v>
      </c>
    </row>
    <row r="13" spans="1:14" hidden="1">
      <c r="A13" s="1">
        <v>37834</v>
      </c>
      <c r="B13" s="4">
        <v>0</v>
      </c>
      <c r="C13" s="80">
        <v>0</v>
      </c>
      <c r="D13" s="4">
        <v>0</v>
      </c>
      <c r="E13" s="80">
        <v>0</v>
      </c>
      <c r="F13" s="11">
        <v>676</v>
      </c>
      <c r="G13" s="80">
        <v>156582</v>
      </c>
      <c r="H13" s="11">
        <v>689</v>
      </c>
      <c r="I13" s="80">
        <v>159986</v>
      </c>
      <c r="J13" s="11">
        <v>0</v>
      </c>
      <c r="K13" s="80">
        <v>0</v>
      </c>
      <c r="L13" s="11">
        <v>0</v>
      </c>
      <c r="M13" s="12">
        <v>0</v>
      </c>
    </row>
    <row r="14" spans="1:14" hidden="1">
      <c r="A14" s="1">
        <v>37865</v>
      </c>
      <c r="B14" s="4">
        <v>0</v>
      </c>
      <c r="C14" s="80">
        <v>0</v>
      </c>
      <c r="D14" s="4">
        <v>0</v>
      </c>
      <c r="E14" s="80">
        <v>0</v>
      </c>
      <c r="F14" s="11">
        <v>577</v>
      </c>
      <c r="G14" s="80">
        <v>152909</v>
      </c>
      <c r="H14" s="11">
        <v>488</v>
      </c>
      <c r="I14" s="80">
        <v>135350</v>
      </c>
      <c r="J14" s="11">
        <v>0</v>
      </c>
      <c r="K14" s="80">
        <v>0</v>
      </c>
      <c r="L14" s="11">
        <v>0</v>
      </c>
      <c r="M14" s="12">
        <v>0</v>
      </c>
    </row>
    <row r="15" spans="1:14" hidden="1">
      <c r="A15" s="1">
        <v>37895</v>
      </c>
      <c r="B15" s="4">
        <v>0</v>
      </c>
      <c r="C15" s="80">
        <v>0</v>
      </c>
      <c r="D15" s="4">
        <v>0</v>
      </c>
      <c r="E15" s="80">
        <v>0</v>
      </c>
      <c r="F15" s="11">
        <v>607</v>
      </c>
      <c r="G15" s="80">
        <v>192447</v>
      </c>
      <c r="H15" s="11">
        <v>605</v>
      </c>
      <c r="I15" s="80">
        <v>171224</v>
      </c>
      <c r="J15" s="11">
        <v>0</v>
      </c>
      <c r="K15" s="80">
        <v>0</v>
      </c>
      <c r="L15" s="11">
        <v>0</v>
      </c>
      <c r="M15" s="12">
        <v>0</v>
      </c>
    </row>
    <row r="16" spans="1:14" hidden="1">
      <c r="A16" s="1">
        <v>37926</v>
      </c>
      <c r="B16" s="4">
        <v>0</v>
      </c>
      <c r="C16" s="80">
        <v>0</v>
      </c>
      <c r="D16" s="4">
        <v>0</v>
      </c>
      <c r="E16" s="80">
        <v>0</v>
      </c>
      <c r="F16" s="11">
        <v>765</v>
      </c>
      <c r="G16" s="80">
        <v>197374</v>
      </c>
      <c r="H16" s="11">
        <v>697</v>
      </c>
      <c r="I16" s="80">
        <v>195549</v>
      </c>
      <c r="J16" s="11">
        <v>0</v>
      </c>
      <c r="K16" s="80">
        <v>0</v>
      </c>
      <c r="L16" s="11">
        <v>0</v>
      </c>
      <c r="M16" s="12">
        <v>0</v>
      </c>
    </row>
    <row r="17" spans="1:13" hidden="1">
      <c r="A17" s="1">
        <v>37956</v>
      </c>
      <c r="B17" s="4">
        <v>0</v>
      </c>
      <c r="C17" s="80">
        <v>0</v>
      </c>
      <c r="D17" s="4">
        <v>0</v>
      </c>
      <c r="E17" s="80">
        <v>0</v>
      </c>
      <c r="F17" s="11">
        <v>889</v>
      </c>
      <c r="G17" s="80">
        <v>199682</v>
      </c>
      <c r="H17" s="11">
        <v>686</v>
      </c>
      <c r="I17" s="80">
        <v>162768</v>
      </c>
      <c r="J17" s="11">
        <v>0</v>
      </c>
      <c r="K17" s="80">
        <v>0</v>
      </c>
      <c r="L17" s="11">
        <v>0</v>
      </c>
      <c r="M17" s="12">
        <v>0</v>
      </c>
    </row>
    <row r="18" spans="1:13" hidden="1">
      <c r="A18" s="1">
        <v>37987</v>
      </c>
      <c r="B18" s="4">
        <v>0</v>
      </c>
      <c r="C18" s="80">
        <v>0</v>
      </c>
      <c r="D18" s="4">
        <v>0</v>
      </c>
      <c r="E18" s="80">
        <v>0</v>
      </c>
      <c r="F18" s="11">
        <v>1014</v>
      </c>
      <c r="G18" s="80">
        <v>177339</v>
      </c>
      <c r="H18" s="11">
        <v>893</v>
      </c>
      <c r="I18" s="80">
        <v>194036</v>
      </c>
      <c r="J18" s="11">
        <v>0</v>
      </c>
      <c r="K18" s="80">
        <v>0</v>
      </c>
      <c r="L18" s="11">
        <v>0</v>
      </c>
      <c r="M18" s="12">
        <v>0</v>
      </c>
    </row>
    <row r="19" spans="1:13" hidden="1">
      <c r="A19" s="1">
        <v>38018</v>
      </c>
      <c r="B19" s="4">
        <v>0</v>
      </c>
      <c r="C19" s="80">
        <v>0</v>
      </c>
      <c r="D19" s="4">
        <v>0</v>
      </c>
      <c r="E19" s="80">
        <v>0</v>
      </c>
      <c r="F19" s="11">
        <v>905</v>
      </c>
      <c r="G19" s="80">
        <v>190304</v>
      </c>
      <c r="H19" s="11">
        <v>808</v>
      </c>
      <c r="I19" s="80">
        <v>177509</v>
      </c>
      <c r="J19" s="11">
        <v>0</v>
      </c>
      <c r="K19" s="80">
        <v>0</v>
      </c>
      <c r="L19" s="11">
        <v>0</v>
      </c>
      <c r="M19" s="12">
        <v>0</v>
      </c>
    </row>
    <row r="20" spans="1:13" hidden="1">
      <c r="A20" s="1">
        <v>38047</v>
      </c>
      <c r="B20" s="4">
        <v>0</v>
      </c>
      <c r="C20" s="80">
        <v>0</v>
      </c>
      <c r="D20" s="4">
        <v>0</v>
      </c>
      <c r="E20" s="80">
        <v>0</v>
      </c>
      <c r="F20" s="11">
        <v>1036</v>
      </c>
      <c r="G20" s="80">
        <v>182310</v>
      </c>
      <c r="H20" s="11">
        <v>828</v>
      </c>
      <c r="I20" s="80">
        <v>189997</v>
      </c>
      <c r="J20" s="11">
        <v>0</v>
      </c>
      <c r="K20" s="80">
        <v>0</v>
      </c>
      <c r="L20" s="11">
        <v>0</v>
      </c>
      <c r="M20" s="12">
        <v>0</v>
      </c>
    </row>
    <row r="21" spans="1:13" hidden="1">
      <c r="A21" s="1">
        <v>38078</v>
      </c>
      <c r="B21" s="4">
        <v>0</v>
      </c>
      <c r="C21" s="80">
        <v>0</v>
      </c>
      <c r="D21" s="4">
        <v>0</v>
      </c>
      <c r="E21" s="80">
        <v>0</v>
      </c>
      <c r="F21" s="11">
        <v>761</v>
      </c>
      <c r="G21" s="80">
        <v>157096</v>
      </c>
      <c r="H21" s="11">
        <v>699</v>
      </c>
      <c r="I21" s="80">
        <v>174991</v>
      </c>
      <c r="J21" s="11">
        <v>0</v>
      </c>
      <c r="K21" s="80">
        <v>0</v>
      </c>
      <c r="L21" s="11">
        <v>0</v>
      </c>
      <c r="M21" s="12">
        <v>0</v>
      </c>
    </row>
    <row r="22" spans="1:13" hidden="1">
      <c r="A22" s="1">
        <v>38108</v>
      </c>
      <c r="B22" s="4">
        <v>0</v>
      </c>
      <c r="C22" s="80">
        <v>0</v>
      </c>
      <c r="D22" s="4">
        <v>0</v>
      </c>
      <c r="E22" s="80">
        <v>0</v>
      </c>
      <c r="F22" s="11">
        <v>485</v>
      </c>
      <c r="G22" s="80">
        <v>130011</v>
      </c>
      <c r="H22" s="11">
        <v>495</v>
      </c>
      <c r="I22" s="80">
        <v>134398</v>
      </c>
      <c r="J22" s="11">
        <v>0</v>
      </c>
      <c r="K22" s="80">
        <v>0</v>
      </c>
      <c r="L22" s="11">
        <v>0</v>
      </c>
      <c r="M22" s="12">
        <v>0</v>
      </c>
    </row>
    <row r="23" spans="1:13" hidden="1">
      <c r="A23" s="1">
        <v>38139</v>
      </c>
      <c r="B23" s="4">
        <v>0</v>
      </c>
      <c r="C23" s="80">
        <v>0</v>
      </c>
      <c r="D23" s="4">
        <v>0</v>
      </c>
      <c r="E23" s="80">
        <v>0</v>
      </c>
      <c r="F23" s="11">
        <v>328</v>
      </c>
      <c r="G23" s="80">
        <v>117518</v>
      </c>
      <c r="H23" s="11">
        <v>325</v>
      </c>
      <c r="I23" s="80">
        <v>117210</v>
      </c>
      <c r="J23" s="11">
        <v>0</v>
      </c>
      <c r="K23" s="80">
        <v>0</v>
      </c>
      <c r="L23" s="11">
        <v>0</v>
      </c>
      <c r="M23" s="12">
        <v>0</v>
      </c>
    </row>
    <row r="24" spans="1:13" hidden="1">
      <c r="A24" s="1">
        <v>38169</v>
      </c>
      <c r="B24" s="4">
        <v>0</v>
      </c>
      <c r="C24" s="80">
        <v>0</v>
      </c>
      <c r="D24" s="4">
        <v>0</v>
      </c>
      <c r="E24" s="80">
        <v>0</v>
      </c>
      <c r="F24" s="11">
        <v>277</v>
      </c>
      <c r="G24" s="80">
        <v>147841</v>
      </c>
      <c r="H24" s="11">
        <v>204</v>
      </c>
      <c r="I24" s="80">
        <v>122717</v>
      </c>
      <c r="J24" s="11">
        <v>0</v>
      </c>
      <c r="K24" s="80">
        <v>0</v>
      </c>
      <c r="L24" s="11">
        <v>0</v>
      </c>
      <c r="M24" s="12">
        <v>0</v>
      </c>
    </row>
    <row r="25" spans="1:13" hidden="1">
      <c r="A25" s="1">
        <v>38200</v>
      </c>
      <c r="B25" s="4">
        <v>0</v>
      </c>
      <c r="C25" s="80">
        <v>0</v>
      </c>
      <c r="D25" s="4">
        <v>0</v>
      </c>
      <c r="E25" s="80">
        <v>0</v>
      </c>
      <c r="F25" s="11">
        <v>398</v>
      </c>
      <c r="G25" s="80">
        <v>158824</v>
      </c>
      <c r="H25" s="11">
        <v>402</v>
      </c>
      <c r="I25" s="80">
        <v>163503</v>
      </c>
      <c r="J25" s="11">
        <v>0</v>
      </c>
      <c r="K25" s="80">
        <v>0</v>
      </c>
      <c r="L25" s="11">
        <v>0</v>
      </c>
      <c r="M25" s="12">
        <v>0</v>
      </c>
    </row>
    <row r="26" spans="1:13" hidden="1">
      <c r="A26" s="1">
        <v>38231</v>
      </c>
      <c r="B26" s="4">
        <v>0</v>
      </c>
      <c r="C26" s="80">
        <v>0</v>
      </c>
      <c r="D26" s="4">
        <v>0</v>
      </c>
      <c r="E26" s="80">
        <v>0</v>
      </c>
      <c r="F26" s="11">
        <v>355</v>
      </c>
      <c r="G26" s="80">
        <v>158134</v>
      </c>
      <c r="H26" s="11">
        <v>369</v>
      </c>
      <c r="I26" s="80">
        <v>139558</v>
      </c>
      <c r="J26" s="11">
        <v>0</v>
      </c>
      <c r="K26" s="80">
        <v>0</v>
      </c>
      <c r="L26" s="11">
        <v>0</v>
      </c>
      <c r="M26" s="12">
        <v>0</v>
      </c>
    </row>
    <row r="27" spans="1:13" hidden="1">
      <c r="A27" s="1">
        <v>38261</v>
      </c>
      <c r="B27" s="4">
        <v>0</v>
      </c>
      <c r="C27" s="80">
        <v>0</v>
      </c>
      <c r="D27" s="4">
        <v>0</v>
      </c>
      <c r="E27" s="80">
        <v>0</v>
      </c>
      <c r="F27" s="11">
        <v>359</v>
      </c>
      <c r="G27" s="80">
        <v>207676</v>
      </c>
      <c r="H27" s="11">
        <v>409</v>
      </c>
      <c r="I27" s="80">
        <v>174154</v>
      </c>
      <c r="J27" s="11">
        <v>0</v>
      </c>
      <c r="K27" s="80">
        <v>0</v>
      </c>
      <c r="L27" s="11">
        <v>0</v>
      </c>
      <c r="M27" s="12">
        <v>0</v>
      </c>
    </row>
    <row r="28" spans="1:13" hidden="1">
      <c r="A28" s="1">
        <v>38292</v>
      </c>
      <c r="B28" s="4">
        <v>0</v>
      </c>
      <c r="C28" s="80">
        <v>0</v>
      </c>
      <c r="D28" s="4">
        <v>0</v>
      </c>
      <c r="E28" s="80">
        <v>0</v>
      </c>
      <c r="F28" s="11">
        <v>422</v>
      </c>
      <c r="G28" s="80">
        <v>196879</v>
      </c>
      <c r="H28" s="11">
        <v>344</v>
      </c>
      <c r="I28" s="80">
        <v>194213</v>
      </c>
      <c r="J28" s="11">
        <v>0</v>
      </c>
      <c r="K28" s="80">
        <v>0</v>
      </c>
      <c r="L28" s="11">
        <v>0</v>
      </c>
      <c r="M28" s="12">
        <v>0</v>
      </c>
    </row>
    <row r="29" spans="1:13" hidden="1">
      <c r="A29" s="1">
        <v>38322</v>
      </c>
      <c r="B29" s="4">
        <v>0</v>
      </c>
      <c r="C29" s="80">
        <v>0</v>
      </c>
      <c r="D29" s="4">
        <v>0</v>
      </c>
      <c r="E29" s="80">
        <v>0</v>
      </c>
      <c r="F29" s="11">
        <v>583</v>
      </c>
      <c r="G29" s="80">
        <v>201279</v>
      </c>
      <c r="H29" s="11">
        <v>249</v>
      </c>
      <c r="I29" s="80">
        <v>163708</v>
      </c>
      <c r="J29" s="11">
        <v>0</v>
      </c>
      <c r="K29" s="80">
        <v>0</v>
      </c>
      <c r="L29" s="11">
        <v>0</v>
      </c>
      <c r="M29" s="12">
        <v>0</v>
      </c>
    </row>
    <row r="30" spans="1:13" hidden="1">
      <c r="A30" s="1">
        <v>38353</v>
      </c>
      <c r="B30" s="4">
        <v>0</v>
      </c>
      <c r="C30" s="80">
        <v>0</v>
      </c>
      <c r="D30" s="4">
        <v>0</v>
      </c>
      <c r="E30" s="80">
        <v>0</v>
      </c>
      <c r="F30" s="11">
        <v>342</v>
      </c>
      <c r="G30" s="80">
        <v>190034</v>
      </c>
      <c r="H30" s="11">
        <v>401</v>
      </c>
      <c r="I30" s="80">
        <v>203062</v>
      </c>
      <c r="J30" s="11">
        <v>0</v>
      </c>
      <c r="K30" s="80">
        <v>0</v>
      </c>
      <c r="L30" s="11">
        <v>0</v>
      </c>
      <c r="M30" s="12">
        <v>0</v>
      </c>
    </row>
    <row r="31" spans="1:13" hidden="1">
      <c r="A31" s="1">
        <v>38384</v>
      </c>
      <c r="B31" s="4">
        <v>0</v>
      </c>
      <c r="C31" s="80">
        <v>0</v>
      </c>
      <c r="D31" s="4">
        <v>0</v>
      </c>
      <c r="E31" s="80">
        <v>0</v>
      </c>
      <c r="F31" s="11">
        <v>328</v>
      </c>
      <c r="G31" s="80">
        <v>192957</v>
      </c>
      <c r="H31" s="11">
        <v>287</v>
      </c>
      <c r="I31" s="80">
        <v>181260</v>
      </c>
      <c r="J31" s="11">
        <v>0</v>
      </c>
      <c r="K31" s="80">
        <v>0</v>
      </c>
      <c r="L31" s="11">
        <v>0</v>
      </c>
      <c r="M31" s="12">
        <v>0</v>
      </c>
    </row>
    <row r="32" spans="1:13" hidden="1">
      <c r="A32" s="1">
        <v>38412</v>
      </c>
      <c r="B32" s="4">
        <v>0</v>
      </c>
      <c r="C32" s="80">
        <v>0</v>
      </c>
      <c r="D32" s="4">
        <v>0</v>
      </c>
      <c r="E32" s="80">
        <v>0</v>
      </c>
      <c r="F32" s="11">
        <v>317</v>
      </c>
      <c r="G32" s="80">
        <v>197916</v>
      </c>
      <c r="H32" s="11">
        <v>235</v>
      </c>
      <c r="I32" s="80">
        <v>198498</v>
      </c>
      <c r="J32" s="11">
        <v>0</v>
      </c>
      <c r="K32" s="80">
        <v>0</v>
      </c>
      <c r="L32" s="11">
        <v>0</v>
      </c>
      <c r="M32" s="12">
        <v>0</v>
      </c>
    </row>
    <row r="33" spans="1:13" hidden="1">
      <c r="A33" s="1">
        <v>38443</v>
      </c>
      <c r="B33" s="4">
        <v>0</v>
      </c>
      <c r="C33" s="80">
        <v>0</v>
      </c>
      <c r="D33" s="4">
        <v>0</v>
      </c>
      <c r="E33" s="80">
        <v>0</v>
      </c>
      <c r="F33" s="11">
        <v>451</v>
      </c>
      <c r="G33" s="80">
        <v>156929</v>
      </c>
      <c r="H33" s="11">
        <v>344</v>
      </c>
      <c r="I33" s="80">
        <v>184074</v>
      </c>
      <c r="J33" s="11">
        <v>0</v>
      </c>
      <c r="K33" s="80">
        <v>0</v>
      </c>
      <c r="L33" s="11">
        <v>0</v>
      </c>
      <c r="M33" s="12">
        <v>0</v>
      </c>
    </row>
    <row r="34" spans="1:13" hidden="1">
      <c r="A34" s="1">
        <v>38473</v>
      </c>
      <c r="B34" s="4">
        <v>0</v>
      </c>
      <c r="C34" s="80">
        <v>0</v>
      </c>
      <c r="D34" s="4">
        <v>0</v>
      </c>
      <c r="E34" s="80">
        <v>0</v>
      </c>
      <c r="F34" s="11">
        <v>478</v>
      </c>
      <c r="G34" s="80">
        <v>136765</v>
      </c>
      <c r="H34" s="11">
        <v>397</v>
      </c>
      <c r="I34" s="80">
        <v>143730</v>
      </c>
      <c r="J34" s="11">
        <v>0</v>
      </c>
      <c r="K34" s="80">
        <v>0</v>
      </c>
      <c r="L34" s="11">
        <v>0</v>
      </c>
      <c r="M34" s="12">
        <v>0</v>
      </c>
    </row>
    <row r="35" spans="1:13" hidden="1">
      <c r="A35" s="1">
        <v>38504</v>
      </c>
      <c r="B35" s="4">
        <v>0</v>
      </c>
      <c r="C35" s="80">
        <v>0</v>
      </c>
      <c r="D35" s="4">
        <v>0</v>
      </c>
      <c r="E35" s="80">
        <v>0</v>
      </c>
      <c r="F35" s="11">
        <v>363</v>
      </c>
      <c r="G35" s="80">
        <v>126367</v>
      </c>
      <c r="H35" s="11">
        <v>327</v>
      </c>
      <c r="I35" s="80">
        <v>123264</v>
      </c>
      <c r="J35" s="11">
        <v>0</v>
      </c>
      <c r="K35" s="80">
        <v>0</v>
      </c>
      <c r="L35" s="11">
        <v>0</v>
      </c>
      <c r="M35" s="12">
        <v>0</v>
      </c>
    </row>
    <row r="36" spans="1:13" hidden="1">
      <c r="A36" s="1">
        <v>38534</v>
      </c>
      <c r="B36" s="4">
        <v>0</v>
      </c>
      <c r="C36" s="80">
        <v>0</v>
      </c>
      <c r="D36" s="4">
        <v>0</v>
      </c>
      <c r="E36" s="80">
        <v>0</v>
      </c>
      <c r="F36" s="11">
        <v>366</v>
      </c>
      <c r="G36" s="80">
        <v>161872</v>
      </c>
      <c r="H36" s="11">
        <v>336</v>
      </c>
      <c r="I36" s="80">
        <v>139373</v>
      </c>
      <c r="J36" s="11">
        <v>0</v>
      </c>
      <c r="K36" s="80">
        <v>0</v>
      </c>
      <c r="L36" s="11">
        <v>0</v>
      </c>
      <c r="M36" s="12">
        <v>0</v>
      </c>
    </row>
    <row r="37" spans="1:13" hidden="1">
      <c r="A37" s="1">
        <v>38565</v>
      </c>
      <c r="B37" s="4">
        <v>0</v>
      </c>
      <c r="C37" s="80">
        <v>0</v>
      </c>
      <c r="D37" s="4">
        <v>0</v>
      </c>
      <c r="E37" s="80">
        <v>0</v>
      </c>
      <c r="F37" s="11">
        <v>445</v>
      </c>
      <c r="G37" s="80">
        <v>172787</v>
      </c>
      <c r="H37" s="11">
        <v>479</v>
      </c>
      <c r="I37" s="80">
        <v>172347</v>
      </c>
      <c r="J37" s="11">
        <v>0</v>
      </c>
      <c r="K37" s="80">
        <v>0</v>
      </c>
      <c r="L37" s="11">
        <v>0</v>
      </c>
      <c r="M37" s="12">
        <v>0</v>
      </c>
    </row>
    <row r="38" spans="1:13" hidden="1">
      <c r="A38" s="1">
        <v>38596</v>
      </c>
      <c r="B38" s="4">
        <v>0</v>
      </c>
      <c r="C38" s="80">
        <v>0</v>
      </c>
      <c r="D38" s="4">
        <v>0</v>
      </c>
      <c r="E38" s="80">
        <v>0</v>
      </c>
      <c r="F38" s="11">
        <v>302</v>
      </c>
      <c r="G38" s="80">
        <v>166554</v>
      </c>
      <c r="H38" s="11">
        <v>260</v>
      </c>
      <c r="I38" s="80">
        <v>147284</v>
      </c>
      <c r="J38" s="11">
        <v>0</v>
      </c>
      <c r="K38" s="80">
        <v>0</v>
      </c>
      <c r="L38" s="11">
        <v>0</v>
      </c>
      <c r="M38" s="12">
        <v>0</v>
      </c>
    </row>
    <row r="39" spans="1:13" hidden="1">
      <c r="A39" s="1">
        <v>38626</v>
      </c>
      <c r="B39" s="4">
        <v>0</v>
      </c>
      <c r="C39" s="80">
        <v>0</v>
      </c>
      <c r="D39" s="4">
        <v>0</v>
      </c>
      <c r="E39" s="80">
        <v>0</v>
      </c>
      <c r="F39" s="11">
        <v>495</v>
      </c>
      <c r="G39" s="80">
        <v>208524</v>
      </c>
      <c r="H39" s="11">
        <v>516</v>
      </c>
      <c r="I39" s="80">
        <v>181458</v>
      </c>
      <c r="J39" s="11">
        <v>0</v>
      </c>
      <c r="K39" s="80">
        <v>0</v>
      </c>
      <c r="L39" s="11">
        <v>0</v>
      </c>
      <c r="M39" s="12">
        <v>0</v>
      </c>
    </row>
    <row r="40" spans="1:13" hidden="1">
      <c r="A40" s="1">
        <v>38657</v>
      </c>
      <c r="B40" s="4">
        <v>0</v>
      </c>
      <c r="C40" s="80">
        <v>0</v>
      </c>
      <c r="D40" s="4">
        <v>0</v>
      </c>
      <c r="E40" s="80">
        <v>0</v>
      </c>
      <c r="F40" s="11">
        <v>359</v>
      </c>
      <c r="G40" s="80">
        <v>207912</v>
      </c>
      <c r="H40" s="11">
        <v>272</v>
      </c>
      <c r="I40" s="80">
        <v>202432</v>
      </c>
      <c r="J40" s="11">
        <v>0</v>
      </c>
      <c r="K40" s="80">
        <v>0</v>
      </c>
      <c r="L40" s="11">
        <v>0</v>
      </c>
      <c r="M40" s="12">
        <v>0</v>
      </c>
    </row>
    <row r="41" spans="1:13" hidden="1">
      <c r="A41" s="1">
        <v>38687</v>
      </c>
      <c r="B41" s="4">
        <v>0</v>
      </c>
      <c r="C41" s="80">
        <v>0</v>
      </c>
      <c r="D41" s="4">
        <v>0</v>
      </c>
      <c r="E41" s="80">
        <v>0</v>
      </c>
      <c r="F41" s="11">
        <v>337</v>
      </c>
      <c r="G41" s="80">
        <v>208302</v>
      </c>
      <c r="H41" s="11">
        <v>354</v>
      </c>
      <c r="I41" s="80">
        <v>172271</v>
      </c>
      <c r="J41" s="11">
        <v>0</v>
      </c>
      <c r="K41" s="80">
        <v>0</v>
      </c>
      <c r="L41" s="11">
        <v>0</v>
      </c>
      <c r="M41" s="12">
        <v>0</v>
      </c>
    </row>
    <row r="42" spans="1:13" hidden="1">
      <c r="A42" s="1">
        <v>38718</v>
      </c>
      <c r="B42" s="4">
        <v>1204</v>
      </c>
      <c r="C42" s="80">
        <v>169465</v>
      </c>
      <c r="D42" s="4">
        <v>914</v>
      </c>
      <c r="E42" s="80">
        <v>128716</v>
      </c>
      <c r="F42" s="11">
        <v>446</v>
      </c>
      <c r="G42" s="80">
        <v>199024</v>
      </c>
      <c r="H42" s="11">
        <v>455</v>
      </c>
      <c r="I42" s="80">
        <v>207014</v>
      </c>
      <c r="J42" s="11">
        <v>0</v>
      </c>
      <c r="K42" s="80">
        <v>0</v>
      </c>
      <c r="L42" s="11">
        <v>0</v>
      </c>
      <c r="M42" s="12">
        <v>0</v>
      </c>
    </row>
    <row r="43" spans="1:13" hidden="1">
      <c r="A43" s="1">
        <v>38749</v>
      </c>
      <c r="B43" s="4">
        <v>712</v>
      </c>
      <c r="C43" s="80">
        <v>98109</v>
      </c>
      <c r="D43" s="4">
        <v>1006</v>
      </c>
      <c r="E43" s="80">
        <v>102469</v>
      </c>
      <c r="F43" s="11">
        <v>452</v>
      </c>
      <c r="G43" s="80">
        <v>205613</v>
      </c>
      <c r="H43" s="11">
        <v>284</v>
      </c>
      <c r="I43" s="80">
        <v>188471</v>
      </c>
      <c r="J43" s="11">
        <v>0</v>
      </c>
      <c r="K43" s="80">
        <v>0</v>
      </c>
      <c r="L43" s="11">
        <v>0</v>
      </c>
      <c r="M43" s="12">
        <v>0</v>
      </c>
    </row>
    <row r="44" spans="1:13" hidden="1">
      <c r="A44" s="1">
        <v>38777</v>
      </c>
      <c r="B44" s="4">
        <v>1065</v>
      </c>
      <c r="C44" s="80">
        <v>122506</v>
      </c>
      <c r="D44" s="4">
        <v>986</v>
      </c>
      <c r="E44" s="80">
        <v>133553</v>
      </c>
      <c r="F44" s="11">
        <v>318</v>
      </c>
      <c r="G44" s="80">
        <v>198395</v>
      </c>
      <c r="H44" s="11">
        <v>454</v>
      </c>
      <c r="I44" s="80">
        <v>208249</v>
      </c>
      <c r="J44" s="11">
        <v>0</v>
      </c>
      <c r="K44" s="80">
        <v>0</v>
      </c>
      <c r="L44" s="11">
        <v>0</v>
      </c>
      <c r="M44" s="12">
        <v>0</v>
      </c>
    </row>
    <row r="45" spans="1:13" hidden="1">
      <c r="A45" s="1">
        <v>38808</v>
      </c>
      <c r="B45" s="4">
        <v>1140</v>
      </c>
      <c r="C45" s="80">
        <v>136197</v>
      </c>
      <c r="D45" s="4">
        <v>1282</v>
      </c>
      <c r="E45" s="80">
        <v>144702</v>
      </c>
      <c r="F45" s="11">
        <v>492</v>
      </c>
      <c r="G45" s="80">
        <v>178902</v>
      </c>
      <c r="H45" s="11">
        <v>350</v>
      </c>
      <c r="I45" s="80">
        <v>187574</v>
      </c>
      <c r="J45" s="11">
        <v>0</v>
      </c>
      <c r="K45" s="80">
        <v>0</v>
      </c>
      <c r="L45" s="11">
        <v>0</v>
      </c>
      <c r="M45" s="12">
        <v>0</v>
      </c>
    </row>
    <row r="46" spans="1:13" hidden="1">
      <c r="A46" s="1">
        <v>38838</v>
      </c>
      <c r="B46" s="4">
        <v>1047</v>
      </c>
      <c r="C46" s="80">
        <v>129843</v>
      </c>
      <c r="D46" s="4">
        <v>1102</v>
      </c>
      <c r="E46" s="80">
        <v>137242</v>
      </c>
      <c r="F46" s="11">
        <v>383</v>
      </c>
      <c r="G46" s="80">
        <v>149832</v>
      </c>
      <c r="H46" s="11">
        <v>414</v>
      </c>
      <c r="I46" s="80">
        <v>150595</v>
      </c>
      <c r="J46" s="11">
        <v>0</v>
      </c>
      <c r="K46" s="80">
        <v>0</v>
      </c>
      <c r="L46" s="11">
        <v>0</v>
      </c>
      <c r="M46" s="12">
        <v>0</v>
      </c>
    </row>
    <row r="47" spans="1:13" hidden="1">
      <c r="A47" s="1">
        <v>38869</v>
      </c>
      <c r="B47" s="4">
        <v>842</v>
      </c>
      <c r="C47" s="80">
        <v>129628</v>
      </c>
      <c r="D47" s="4">
        <v>985</v>
      </c>
      <c r="E47" s="80">
        <v>173276</v>
      </c>
      <c r="F47" s="11">
        <v>524</v>
      </c>
      <c r="G47" s="80">
        <v>138095</v>
      </c>
      <c r="H47" s="11">
        <v>269</v>
      </c>
      <c r="I47" s="80">
        <v>129644</v>
      </c>
      <c r="J47" s="11">
        <v>0</v>
      </c>
      <c r="K47" s="80">
        <v>0</v>
      </c>
      <c r="L47" s="11">
        <v>0</v>
      </c>
      <c r="M47" s="12">
        <v>0</v>
      </c>
    </row>
    <row r="48" spans="1:13" hidden="1">
      <c r="A48" s="1">
        <v>38899</v>
      </c>
      <c r="B48" s="4">
        <v>1100</v>
      </c>
      <c r="C48" s="80">
        <v>181193</v>
      </c>
      <c r="D48" s="4">
        <v>960</v>
      </c>
      <c r="E48" s="80">
        <v>136780</v>
      </c>
      <c r="F48" s="11">
        <v>481</v>
      </c>
      <c r="G48" s="80">
        <v>180586</v>
      </c>
      <c r="H48" s="11">
        <v>423</v>
      </c>
      <c r="I48" s="80">
        <v>144568</v>
      </c>
      <c r="J48" s="11">
        <v>0</v>
      </c>
      <c r="K48" s="80">
        <v>0</v>
      </c>
      <c r="L48" s="11">
        <v>0</v>
      </c>
      <c r="M48" s="12">
        <v>0</v>
      </c>
    </row>
    <row r="49" spans="1:13" hidden="1">
      <c r="A49" s="1">
        <v>38930</v>
      </c>
      <c r="B49" s="4">
        <v>876</v>
      </c>
      <c r="C49" s="80">
        <v>130458</v>
      </c>
      <c r="D49" s="4">
        <v>993</v>
      </c>
      <c r="E49" s="80">
        <v>140944</v>
      </c>
      <c r="F49" s="11">
        <v>403</v>
      </c>
      <c r="G49" s="80">
        <v>185155</v>
      </c>
      <c r="H49" s="11">
        <v>437</v>
      </c>
      <c r="I49" s="80">
        <v>180622</v>
      </c>
      <c r="J49" s="11">
        <v>0</v>
      </c>
      <c r="K49" s="80">
        <v>0</v>
      </c>
      <c r="L49" s="11">
        <v>0</v>
      </c>
      <c r="M49" s="12">
        <v>0</v>
      </c>
    </row>
    <row r="50" spans="1:13" hidden="1">
      <c r="A50" s="1">
        <v>38961</v>
      </c>
      <c r="B50" s="4">
        <v>1010</v>
      </c>
      <c r="C50" s="80">
        <v>149807</v>
      </c>
      <c r="D50" s="4">
        <v>1251</v>
      </c>
      <c r="E50" s="80">
        <v>156018</v>
      </c>
      <c r="F50" s="11">
        <v>513</v>
      </c>
      <c r="G50" s="80">
        <v>186530</v>
      </c>
      <c r="H50" s="11">
        <v>534</v>
      </c>
      <c r="I50" s="80">
        <v>166512</v>
      </c>
      <c r="J50" s="11">
        <v>0</v>
      </c>
      <c r="K50" s="80">
        <v>0</v>
      </c>
      <c r="L50" s="11">
        <v>0</v>
      </c>
      <c r="M50" s="12">
        <v>0</v>
      </c>
    </row>
    <row r="51" spans="1:13" hidden="1">
      <c r="A51" s="1">
        <v>38991</v>
      </c>
      <c r="B51" s="4">
        <v>1165</v>
      </c>
      <c r="C51" s="80">
        <v>143069</v>
      </c>
      <c r="D51" s="4">
        <v>1085</v>
      </c>
      <c r="E51" s="80">
        <v>122630</v>
      </c>
      <c r="F51" s="11">
        <v>352</v>
      </c>
      <c r="G51" s="80">
        <v>227027</v>
      </c>
      <c r="H51" s="11">
        <v>348</v>
      </c>
      <c r="I51" s="80">
        <v>195284</v>
      </c>
      <c r="J51" s="11">
        <v>0</v>
      </c>
      <c r="K51" s="80">
        <v>0</v>
      </c>
      <c r="L51" s="11">
        <v>0</v>
      </c>
      <c r="M51" s="12">
        <v>0</v>
      </c>
    </row>
    <row r="52" spans="1:13" hidden="1">
      <c r="A52" s="1">
        <v>39022</v>
      </c>
      <c r="B52" s="4">
        <v>898</v>
      </c>
      <c r="C52" s="80">
        <v>126129</v>
      </c>
      <c r="D52" s="4">
        <v>941</v>
      </c>
      <c r="E52" s="80">
        <v>129924</v>
      </c>
      <c r="F52" s="11">
        <v>403</v>
      </c>
      <c r="G52" s="80">
        <v>230144</v>
      </c>
      <c r="H52" s="11">
        <v>414</v>
      </c>
      <c r="I52" s="80">
        <v>219384</v>
      </c>
      <c r="J52" s="11">
        <v>0</v>
      </c>
      <c r="K52" s="80">
        <v>0</v>
      </c>
      <c r="L52" s="11">
        <v>0</v>
      </c>
      <c r="M52" s="12">
        <v>0</v>
      </c>
    </row>
    <row r="53" spans="1:13" hidden="1">
      <c r="A53" s="1">
        <v>39052</v>
      </c>
      <c r="B53" s="4">
        <v>1122</v>
      </c>
      <c r="C53" s="80">
        <v>158507</v>
      </c>
      <c r="D53" s="4">
        <v>1537</v>
      </c>
      <c r="E53" s="80">
        <v>186161</v>
      </c>
      <c r="F53" s="11">
        <v>505</v>
      </c>
      <c r="G53" s="80">
        <v>238516</v>
      </c>
      <c r="H53" s="11">
        <v>280</v>
      </c>
      <c r="I53" s="80">
        <v>189893</v>
      </c>
      <c r="J53" s="11">
        <v>0</v>
      </c>
      <c r="K53" s="80">
        <v>0</v>
      </c>
      <c r="L53" s="11">
        <v>0</v>
      </c>
      <c r="M53" s="12">
        <v>0</v>
      </c>
    </row>
    <row r="54" spans="1:13" hidden="1">
      <c r="A54" s="1">
        <v>39083</v>
      </c>
      <c r="B54" s="4">
        <v>1321</v>
      </c>
      <c r="C54" s="80">
        <v>176680</v>
      </c>
      <c r="D54" s="4">
        <v>1121</v>
      </c>
      <c r="E54" s="80">
        <v>136492</v>
      </c>
      <c r="F54" s="11">
        <v>450</v>
      </c>
      <c r="G54" s="80">
        <v>212441</v>
      </c>
      <c r="H54" s="11">
        <v>547</v>
      </c>
      <c r="I54" s="80">
        <v>215713</v>
      </c>
      <c r="J54" s="11">
        <v>0</v>
      </c>
      <c r="K54" s="80">
        <v>0</v>
      </c>
      <c r="L54" s="11">
        <v>0</v>
      </c>
      <c r="M54" s="12">
        <v>0</v>
      </c>
    </row>
    <row r="55" spans="1:13" hidden="1">
      <c r="A55" s="1">
        <v>39114</v>
      </c>
      <c r="B55" s="4">
        <v>1008</v>
      </c>
      <c r="C55" s="80">
        <v>105390</v>
      </c>
      <c r="D55" s="4">
        <v>1240</v>
      </c>
      <c r="E55" s="80">
        <v>109078</v>
      </c>
      <c r="F55" s="11">
        <v>371</v>
      </c>
      <c r="G55" s="80">
        <v>227126</v>
      </c>
      <c r="H55" s="11">
        <v>330</v>
      </c>
      <c r="I55" s="80">
        <v>202733</v>
      </c>
      <c r="J55" s="11">
        <v>0</v>
      </c>
      <c r="K55" s="80">
        <v>0</v>
      </c>
      <c r="L55" s="11">
        <v>0</v>
      </c>
      <c r="M55" s="12">
        <v>0</v>
      </c>
    </row>
    <row r="56" spans="1:13" hidden="1">
      <c r="A56" s="1">
        <v>39142</v>
      </c>
      <c r="B56" s="4">
        <v>1053</v>
      </c>
      <c r="C56" s="80">
        <v>106106</v>
      </c>
      <c r="D56" s="4">
        <v>1067</v>
      </c>
      <c r="E56" s="80">
        <v>121562</v>
      </c>
      <c r="F56" s="11">
        <v>427</v>
      </c>
      <c r="G56" s="80">
        <v>192902</v>
      </c>
      <c r="H56" s="11">
        <v>444</v>
      </c>
      <c r="I56" s="80">
        <v>194126</v>
      </c>
      <c r="J56" s="11">
        <v>0</v>
      </c>
      <c r="K56" s="80">
        <v>0</v>
      </c>
      <c r="L56" s="11">
        <v>0</v>
      </c>
      <c r="M56" s="12">
        <v>0</v>
      </c>
    </row>
    <row r="57" spans="1:13" hidden="1">
      <c r="A57" s="1">
        <v>39173</v>
      </c>
      <c r="B57" s="4">
        <v>1267</v>
      </c>
      <c r="C57" s="80">
        <v>148087</v>
      </c>
      <c r="D57" s="4">
        <v>1265</v>
      </c>
      <c r="E57" s="80">
        <v>151559</v>
      </c>
      <c r="F57" s="11">
        <v>465</v>
      </c>
      <c r="G57" s="80">
        <v>185742</v>
      </c>
      <c r="H57" s="11">
        <v>469</v>
      </c>
      <c r="I57" s="80">
        <v>190660</v>
      </c>
      <c r="J57" s="11">
        <v>0</v>
      </c>
      <c r="K57" s="80">
        <v>0</v>
      </c>
      <c r="L57" s="11">
        <v>0</v>
      </c>
      <c r="M57" s="12">
        <v>0</v>
      </c>
    </row>
    <row r="58" spans="1:13" hidden="1">
      <c r="A58" s="1">
        <v>39203</v>
      </c>
      <c r="B58" s="4">
        <v>1050</v>
      </c>
      <c r="C58" s="80">
        <v>135416</v>
      </c>
      <c r="D58" s="4">
        <v>1007</v>
      </c>
      <c r="E58" s="80">
        <v>143264</v>
      </c>
      <c r="F58" s="11">
        <v>415</v>
      </c>
      <c r="G58" s="80">
        <v>164632</v>
      </c>
      <c r="H58" s="11">
        <v>430</v>
      </c>
      <c r="I58" s="80">
        <v>160848</v>
      </c>
      <c r="J58" s="11">
        <v>0</v>
      </c>
      <c r="K58" s="80">
        <v>0</v>
      </c>
      <c r="L58" s="11">
        <v>0</v>
      </c>
      <c r="M58" s="12">
        <v>0</v>
      </c>
    </row>
    <row r="59" spans="1:13" hidden="1">
      <c r="A59" s="1">
        <v>39234</v>
      </c>
      <c r="B59" s="4">
        <v>852</v>
      </c>
      <c r="C59" s="80">
        <v>136973</v>
      </c>
      <c r="D59" s="4">
        <v>911</v>
      </c>
      <c r="E59" s="80">
        <v>177922</v>
      </c>
      <c r="F59" s="11">
        <v>424</v>
      </c>
      <c r="G59" s="80">
        <v>159708</v>
      </c>
      <c r="H59" s="11">
        <v>342</v>
      </c>
      <c r="I59" s="80">
        <v>153971</v>
      </c>
      <c r="J59" s="11">
        <v>0</v>
      </c>
      <c r="K59" s="80">
        <v>0</v>
      </c>
      <c r="L59" s="11">
        <v>0</v>
      </c>
      <c r="M59" s="12">
        <v>0</v>
      </c>
    </row>
    <row r="60" spans="1:13" hidden="1">
      <c r="A60" s="1">
        <v>39264</v>
      </c>
      <c r="B60" s="4">
        <v>1256</v>
      </c>
      <c r="C60" s="80">
        <v>188178</v>
      </c>
      <c r="D60" s="4">
        <v>1209</v>
      </c>
      <c r="E60" s="80">
        <v>147591</v>
      </c>
      <c r="F60" s="11">
        <v>624</v>
      </c>
      <c r="G60" s="80">
        <v>207183</v>
      </c>
      <c r="H60" s="11">
        <v>496</v>
      </c>
      <c r="I60" s="80">
        <v>174466</v>
      </c>
      <c r="J60" s="11">
        <v>0</v>
      </c>
      <c r="K60" s="80">
        <v>0</v>
      </c>
      <c r="L60" s="11">
        <v>0</v>
      </c>
      <c r="M60" s="12">
        <v>0</v>
      </c>
    </row>
    <row r="61" spans="1:13" hidden="1">
      <c r="A61" s="1">
        <v>39295</v>
      </c>
      <c r="B61" s="4">
        <v>977</v>
      </c>
      <c r="C61" s="80">
        <v>140674</v>
      </c>
      <c r="D61" s="4">
        <v>1188</v>
      </c>
      <c r="E61" s="80">
        <v>150943</v>
      </c>
      <c r="F61" s="11">
        <v>448</v>
      </c>
      <c r="G61" s="80">
        <v>210986</v>
      </c>
      <c r="H61" s="11">
        <v>565</v>
      </c>
      <c r="I61" s="80">
        <v>212116</v>
      </c>
      <c r="J61" s="11">
        <v>0</v>
      </c>
      <c r="K61" s="80">
        <v>0</v>
      </c>
      <c r="L61" s="11">
        <v>0</v>
      </c>
      <c r="M61" s="12">
        <v>0</v>
      </c>
    </row>
    <row r="62" spans="1:13" hidden="1">
      <c r="A62" s="1">
        <v>39326</v>
      </c>
      <c r="B62" s="4">
        <v>1133</v>
      </c>
      <c r="C62" s="80">
        <v>160248</v>
      </c>
      <c r="D62" s="4">
        <v>1278</v>
      </c>
      <c r="E62" s="80">
        <v>168600</v>
      </c>
      <c r="F62" s="11">
        <v>398</v>
      </c>
      <c r="G62" s="80">
        <v>200788</v>
      </c>
      <c r="H62" s="11">
        <v>385</v>
      </c>
      <c r="I62" s="80">
        <v>184723</v>
      </c>
      <c r="J62" s="11">
        <v>0</v>
      </c>
      <c r="K62" s="80">
        <v>0</v>
      </c>
      <c r="L62" s="11">
        <v>0</v>
      </c>
      <c r="M62" s="12">
        <v>0</v>
      </c>
    </row>
    <row r="63" spans="1:13" hidden="1">
      <c r="A63" s="1">
        <v>39356</v>
      </c>
      <c r="B63" s="4">
        <v>1261</v>
      </c>
      <c r="C63" s="80">
        <v>158232</v>
      </c>
      <c r="D63" s="4">
        <v>1345</v>
      </c>
      <c r="E63" s="80">
        <v>140444</v>
      </c>
      <c r="F63" s="11">
        <v>562</v>
      </c>
      <c r="G63" s="80">
        <v>244101</v>
      </c>
      <c r="H63" s="11">
        <v>432</v>
      </c>
      <c r="I63" s="80">
        <v>215195</v>
      </c>
      <c r="J63" s="11">
        <v>0</v>
      </c>
      <c r="K63" s="80">
        <v>0</v>
      </c>
      <c r="L63" s="11">
        <v>0</v>
      </c>
      <c r="M63" s="12">
        <v>0</v>
      </c>
    </row>
    <row r="64" spans="1:13" hidden="1">
      <c r="A64" s="1">
        <v>39387</v>
      </c>
      <c r="B64" s="4">
        <v>1056</v>
      </c>
      <c r="C64" s="80">
        <v>129976</v>
      </c>
      <c r="D64" s="4">
        <v>1130</v>
      </c>
      <c r="E64" s="80">
        <v>138821</v>
      </c>
      <c r="F64" s="11">
        <v>447</v>
      </c>
      <c r="G64" s="80">
        <v>249235</v>
      </c>
      <c r="H64" s="11">
        <v>446</v>
      </c>
      <c r="I64" s="80">
        <v>247001</v>
      </c>
      <c r="J64" s="11">
        <v>0</v>
      </c>
      <c r="K64" s="80">
        <v>0</v>
      </c>
      <c r="L64" s="11">
        <v>0</v>
      </c>
      <c r="M64" s="12">
        <v>0</v>
      </c>
    </row>
    <row r="65" spans="1:13" hidden="1">
      <c r="A65" s="1">
        <v>39417</v>
      </c>
      <c r="B65" s="4">
        <v>1569</v>
      </c>
      <c r="C65" s="80">
        <v>168565</v>
      </c>
      <c r="D65" s="4">
        <v>2046</v>
      </c>
      <c r="E65" s="80">
        <v>195401</v>
      </c>
      <c r="F65" s="11">
        <v>550</v>
      </c>
      <c r="G65" s="80">
        <v>246122</v>
      </c>
      <c r="H65" s="11">
        <v>378</v>
      </c>
      <c r="I65" s="80">
        <v>209939</v>
      </c>
      <c r="J65" s="11">
        <v>0</v>
      </c>
      <c r="K65" s="80">
        <v>0</v>
      </c>
      <c r="L65" s="11">
        <v>0</v>
      </c>
      <c r="M65" s="12">
        <v>0</v>
      </c>
    </row>
    <row r="66" spans="1:13" hidden="1">
      <c r="A66" s="1">
        <v>39448</v>
      </c>
      <c r="B66" s="4">
        <v>1496</v>
      </c>
      <c r="C66" s="80">
        <v>180826</v>
      </c>
      <c r="D66" s="4">
        <v>1266</v>
      </c>
      <c r="E66" s="80">
        <v>140395</v>
      </c>
      <c r="F66" s="11">
        <v>380</v>
      </c>
      <c r="G66" s="80">
        <v>231187</v>
      </c>
      <c r="H66" s="11">
        <v>529</v>
      </c>
      <c r="I66" s="80">
        <v>236125</v>
      </c>
      <c r="J66" s="11">
        <v>0</v>
      </c>
      <c r="K66" s="80">
        <v>0</v>
      </c>
      <c r="L66" s="11">
        <v>0</v>
      </c>
      <c r="M66" s="12">
        <v>0</v>
      </c>
    </row>
    <row r="67" spans="1:13" hidden="1">
      <c r="A67" s="1">
        <v>39479</v>
      </c>
      <c r="B67" s="4">
        <v>1296</v>
      </c>
      <c r="C67" s="80">
        <v>110849</v>
      </c>
      <c r="D67" s="4">
        <v>1444</v>
      </c>
      <c r="E67" s="80">
        <v>116718</v>
      </c>
      <c r="F67" s="11">
        <v>444</v>
      </c>
      <c r="G67" s="80">
        <v>248099</v>
      </c>
      <c r="H67" s="11">
        <v>337</v>
      </c>
      <c r="I67" s="80">
        <v>230013</v>
      </c>
      <c r="J67" s="11">
        <v>0</v>
      </c>
      <c r="K67" s="80">
        <v>0</v>
      </c>
      <c r="L67" s="11">
        <v>0</v>
      </c>
      <c r="M67" s="12">
        <v>0</v>
      </c>
    </row>
    <row r="68" spans="1:13" hidden="1">
      <c r="A68" s="1">
        <v>39508</v>
      </c>
      <c r="B68" s="4">
        <v>1542</v>
      </c>
      <c r="C68" s="80">
        <v>136092</v>
      </c>
      <c r="D68" s="4">
        <v>1745</v>
      </c>
      <c r="E68" s="80">
        <v>163494</v>
      </c>
      <c r="F68" s="11">
        <v>549</v>
      </c>
      <c r="G68" s="80">
        <v>247834</v>
      </c>
      <c r="H68" s="11">
        <v>459</v>
      </c>
      <c r="I68" s="80">
        <v>257401</v>
      </c>
      <c r="J68" s="11">
        <v>0</v>
      </c>
      <c r="K68" s="80">
        <v>0</v>
      </c>
      <c r="L68" s="11">
        <v>0</v>
      </c>
      <c r="M68" s="12">
        <v>0</v>
      </c>
    </row>
    <row r="69" spans="1:13" hidden="1">
      <c r="A69" s="1">
        <v>39539</v>
      </c>
      <c r="B69" s="4">
        <v>1212</v>
      </c>
      <c r="C69" s="80">
        <v>155222</v>
      </c>
      <c r="D69" s="4">
        <v>391</v>
      </c>
      <c r="E69" s="80">
        <v>218504</v>
      </c>
      <c r="F69" s="11">
        <v>473</v>
      </c>
      <c r="G69" s="80">
        <v>202732</v>
      </c>
      <c r="H69" s="11">
        <v>1205</v>
      </c>
      <c r="I69" s="80">
        <v>162340</v>
      </c>
      <c r="J69" s="11">
        <v>0</v>
      </c>
      <c r="K69" s="80">
        <v>0</v>
      </c>
      <c r="L69" s="11">
        <v>0</v>
      </c>
      <c r="M69" s="12">
        <v>0</v>
      </c>
    </row>
    <row r="70" spans="1:13" hidden="1">
      <c r="A70" s="1">
        <v>39569</v>
      </c>
      <c r="B70" s="4">
        <v>1004</v>
      </c>
      <c r="C70" s="80">
        <v>144379</v>
      </c>
      <c r="D70" s="4">
        <v>948</v>
      </c>
      <c r="E70" s="80">
        <v>145360</v>
      </c>
      <c r="F70" s="11">
        <v>339</v>
      </c>
      <c r="G70" s="80">
        <v>182781</v>
      </c>
      <c r="H70" s="11">
        <v>385</v>
      </c>
      <c r="I70" s="80">
        <v>187446</v>
      </c>
      <c r="J70" s="11">
        <v>0</v>
      </c>
      <c r="K70" s="80">
        <v>0</v>
      </c>
      <c r="L70" s="11">
        <v>0</v>
      </c>
      <c r="M70" s="12">
        <v>0</v>
      </c>
    </row>
    <row r="71" spans="1:13" hidden="1">
      <c r="A71" s="1">
        <v>39600</v>
      </c>
      <c r="B71" s="4">
        <v>961</v>
      </c>
      <c r="C71" s="80">
        <v>144443</v>
      </c>
      <c r="D71" s="4">
        <v>1348</v>
      </c>
      <c r="E71" s="80">
        <v>186313</v>
      </c>
      <c r="F71" s="11">
        <v>319</v>
      </c>
      <c r="G71" s="80">
        <v>168507</v>
      </c>
      <c r="H71" s="11">
        <v>339</v>
      </c>
      <c r="I71" s="80">
        <v>163461</v>
      </c>
      <c r="J71" s="11">
        <v>0</v>
      </c>
      <c r="K71" s="80">
        <v>0</v>
      </c>
      <c r="L71" s="11">
        <v>0</v>
      </c>
      <c r="M71" s="12">
        <v>0</v>
      </c>
    </row>
    <row r="72" spans="1:13" hidden="1">
      <c r="A72" s="1">
        <v>39630</v>
      </c>
      <c r="B72" s="4">
        <v>1248</v>
      </c>
      <c r="C72" s="80">
        <v>194793</v>
      </c>
      <c r="D72" s="4">
        <v>1200</v>
      </c>
      <c r="E72" s="80">
        <v>152504</v>
      </c>
      <c r="F72" s="11">
        <v>592</v>
      </c>
      <c r="G72" s="80">
        <v>223941</v>
      </c>
      <c r="H72" s="11">
        <v>551</v>
      </c>
      <c r="I72" s="80">
        <v>189393</v>
      </c>
      <c r="J72" s="11">
        <v>0</v>
      </c>
      <c r="K72" s="80">
        <v>0</v>
      </c>
      <c r="L72" s="11">
        <v>0</v>
      </c>
      <c r="M72" s="12">
        <v>0</v>
      </c>
    </row>
    <row r="73" spans="1:13" hidden="1">
      <c r="A73" s="1">
        <v>39661</v>
      </c>
      <c r="B73" s="4">
        <v>712</v>
      </c>
      <c r="C73" s="80">
        <v>130553</v>
      </c>
      <c r="D73" s="4">
        <v>795</v>
      </c>
      <c r="E73" s="80">
        <v>140013</v>
      </c>
      <c r="F73" s="11">
        <v>334</v>
      </c>
      <c r="G73" s="80">
        <v>198096</v>
      </c>
      <c r="H73" s="11">
        <v>355</v>
      </c>
      <c r="I73" s="80">
        <v>197033</v>
      </c>
      <c r="J73" s="11">
        <v>0</v>
      </c>
      <c r="K73" s="80">
        <v>0</v>
      </c>
      <c r="L73" s="11">
        <v>0</v>
      </c>
      <c r="M73" s="12">
        <v>0</v>
      </c>
    </row>
    <row r="74" spans="1:13" hidden="1">
      <c r="A74" s="1">
        <v>39692</v>
      </c>
      <c r="B74" s="4">
        <v>1024</v>
      </c>
      <c r="C74" s="80">
        <v>132313</v>
      </c>
      <c r="D74" s="4">
        <v>1289</v>
      </c>
      <c r="E74" s="80">
        <v>143919</v>
      </c>
      <c r="F74" s="11">
        <v>428</v>
      </c>
      <c r="G74" s="80">
        <v>176589</v>
      </c>
      <c r="H74" s="11">
        <v>338</v>
      </c>
      <c r="I74" s="80">
        <v>154588</v>
      </c>
      <c r="J74" s="11">
        <v>0</v>
      </c>
      <c r="K74" s="80">
        <v>0</v>
      </c>
      <c r="L74" s="11">
        <v>0</v>
      </c>
      <c r="M74" s="12">
        <v>0</v>
      </c>
    </row>
    <row r="75" spans="1:13" hidden="1">
      <c r="A75" s="1">
        <v>39722</v>
      </c>
      <c r="B75" s="4">
        <v>1227</v>
      </c>
      <c r="C75" s="80">
        <v>153618</v>
      </c>
      <c r="D75" s="4">
        <v>1062</v>
      </c>
      <c r="E75" s="80">
        <v>135893</v>
      </c>
      <c r="F75" s="11">
        <v>518</v>
      </c>
      <c r="G75" s="80">
        <v>237149</v>
      </c>
      <c r="H75" s="11">
        <v>454</v>
      </c>
      <c r="I75" s="80">
        <v>209883</v>
      </c>
      <c r="J75" s="11">
        <v>0</v>
      </c>
      <c r="K75" s="80">
        <v>0</v>
      </c>
      <c r="L75" s="11">
        <v>0</v>
      </c>
      <c r="M75" s="12">
        <v>0</v>
      </c>
    </row>
    <row r="76" spans="1:13" hidden="1">
      <c r="A76" s="1">
        <v>39753</v>
      </c>
      <c r="B76" s="4">
        <v>970</v>
      </c>
      <c r="C76" s="80">
        <v>124630</v>
      </c>
      <c r="D76" s="4">
        <v>1209</v>
      </c>
      <c r="E76" s="80">
        <v>129007</v>
      </c>
      <c r="F76" s="11">
        <v>429</v>
      </c>
      <c r="G76" s="80">
        <v>229644</v>
      </c>
      <c r="H76" s="11">
        <v>631</v>
      </c>
      <c r="I76" s="80">
        <v>230779</v>
      </c>
      <c r="J76" s="11">
        <v>0</v>
      </c>
      <c r="K76" s="80">
        <v>0</v>
      </c>
      <c r="L76" s="11">
        <v>0</v>
      </c>
      <c r="M76" s="12">
        <v>0</v>
      </c>
    </row>
    <row r="77" spans="1:13" hidden="1">
      <c r="A77" s="1">
        <v>39783</v>
      </c>
      <c r="B77" s="4">
        <v>1794</v>
      </c>
      <c r="C77" s="80">
        <v>157253</v>
      </c>
      <c r="D77" s="4">
        <v>1842</v>
      </c>
      <c r="E77" s="80">
        <v>183715</v>
      </c>
      <c r="F77" s="11">
        <v>643</v>
      </c>
      <c r="G77" s="80">
        <v>234793</v>
      </c>
      <c r="H77" s="11">
        <v>406</v>
      </c>
      <c r="I77" s="80">
        <v>199915</v>
      </c>
      <c r="J77" s="11">
        <v>0</v>
      </c>
      <c r="K77" s="80">
        <v>0</v>
      </c>
      <c r="L77" s="11">
        <v>0</v>
      </c>
      <c r="M77" s="12">
        <v>0</v>
      </c>
    </row>
    <row r="78" spans="1:13" hidden="1">
      <c r="A78" s="1">
        <v>39814</v>
      </c>
      <c r="B78" s="4">
        <v>1760</v>
      </c>
      <c r="C78" s="80">
        <v>166421</v>
      </c>
      <c r="D78" s="4">
        <v>1178</v>
      </c>
      <c r="E78" s="80">
        <v>131691</v>
      </c>
      <c r="F78" s="11">
        <v>366</v>
      </c>
      <c r="G78" s="80">
        <v>210446</v>
      </c>
      <c r="H78" s="11">
        <v>486</v>
      </c>
      <c r="I78" s="80">
        <v>221453</v>
      </c>
      <c r="J78" s="11">
        <v>10</v>
      </c>
      <c r="K78" s="80">
        <v>13856</v>
      </c>
      <c r="L78" s="11">
        <v>304</v>
      </c>
      <c r="M78" s="12">
        <v>123017</v>
      </c>
    </row>
    <row r="79" spans="1:13" hidden="1">
      <c r="A79" s="1">
        <v>39845</v>
      </c>
      <c r="B79" s="4">
        <v>699</v>
      </c>
      <c r="C79" s="80">
        <v>96153</v>
      </c>
      <c r="D79" s="4">
        <v>815</v>
      </c>
      <c r="E79" s="80">
        <v>101354</v>
      </c>
      <c r="F79" s="11">
        <v>272</v>
      </c>
      <c r="G79" s="80">
        <v>209326</v>
      </c>
      <c r="H79" s="11">
        <v>241</v>
      </c>
      <c r="I79" s="80">
        <v>191327</v>
      </c>
      <c r="J79" s="11">
        <v>10</v>
      </c>
      <c r="K79" s="80">
        <v>12066</v>
      </c>
      <c r="L79" s="11">
        <v>228</v>
      </c>
      <c r="M79" s="12">
        <v>184467</v>
      </c>
    </row>
    <row r="80" spans="1:13" hidden="1">
      <c r="A80" s="1">
        <v>39873</v>
      </c>
      <c r="B80" s="4">
        <v>793</v>
      </c>
      <c r="C80" s="80">
        <v>116436</v>
      </c>
      <c r="D80" s="4">
        <v>368</v>
      </c>
      <c r="E80" s="80">
        <v>213101</v>
      </c>
      <c r="F80" s="11">
        <v>905</v>
      </c>
      <c r="G80" s="80">
        <v>132603</v>
      </c>
      <c r="H80" s="11">
        <v>257</v>
      </c>
      <c r="I80" s="80">
        <v>219347</v>
      </c>
      <c r="J80" s="11">
        <v>12</v>
      </c>
      <c r="K80" s="80">
        <v>14861</v>
      </c>
      <c r="L80" s="11">
        <v>332</v>
      </c>
      <c r="M80" s="12">
        <v>185183</v>
      </c>
    </row>
    <row r="81" spans="1:13" hidden="1">
      <c r="A81" s="1">
        <v>39904</v>
      </c>
      <c r="B81" s="4">
        <v>1042</v>
      </c>
      <c r="C81" s="80">
        <v>136462</v>
      </c>
      <c r="D81" s="4">
        <v>1001</v>
      </c>
      <c r="E81" s="80">
        <v>141943</v>
      </c>
      <c r="F81" s="11">
        <v>394</v>
      </c>
      <c r="G81" s="80">
        <v>191629</v>
      </c>
      <c r="H81" s="11">
        <v>312</v>
      </c>
      <c r="I81" s="80">
        <v>207263</v>
      </c>
      <c r="J81" s="11">
        <v>1</v>
      </c>
      <c r="K81" s="80">
        <v>15951</v>
      </c>
      <c r="L81" s="11">
        <v>376</v>
      </c>
      <c r="M81" s="12">
        <v>167562</v>
      </c>
    </row>
    <row r="82" spans="1:13" hidden="1">
      <c r="A82" s="1">
        <v>39934</v>
      </c>
      <c r="B82" s="4">
        <v>562</v>
      </c>
      <c r="C82" s="80">
        <v>123907</v>
      </c>
      <c r="D82" s="4">
        <v>552</v>
      </c>
      <c r="E82" s="80">
        <v>126287</v>
      </c>
      <c r="F82" s="11">
        <v>180</v>
      </c>
      <c r="G82" s="80">
        <v>169697</v>
      </c>
      <c r="H82" s="11">
        <v>218</v>
      </c>
      <c r="I82" s="80">
        <v>170994</v>
      </c>
      <c r="J82" s="11">
        <v>12</v>
      </c>
      <c r="K82" s="80">
        <v>15989</v>
      </c>
      <c r="L82" s="11">
        <v>162</v>
      </c>
      <c r="M82" s="12">
        <v>144615</v>
      </c>
    </row>
    <row r="83" spans="1:13" hidden="1">
      <c r="A83" s="1">
        <v>39965</v>
      </c>
      <c r="B83" s="4">
        <v>726</v>
      </c>
      <c r="C83" s="80">
        <v>123952</v>
      </c>
      <c r="D83" s="4">
        <v>811</v>
      </c>
      <c r="E83" s="80">
        <v>155769</v>
      </c>
      <c r="F83" s="11">
        <v>308</v>
      </c>
      <c r="G83" s="80">
        <v>174421</v>
      </c>
      <c r="H83" s="11">
        <v>295</v>
      </c>
      <c r="I83" s="80">
        <v>157152</v>
      </c>
      <c r="J83" s="11">
        <v>20</v>
      </c>
      <c r="K83" s="80">
        <v>15644</v>
      </c>
      <c r="L83" s="11">
        <v>279</v>
      </c>
      <c r="M83" s="12">
        <v>150091</v>
      </c>
    </row>
    <row r="84" spans="1:13" hidden="1">
      <c r="A84" s="1">
        <v>39995</v>
      </c>
      <c r="B84" s="4">
        <v>720</v>
      </c>
      <c r="C84" s="80">
        <v>176853</v>
      </c>
      <c r="D84" s="4">
        <v>732</v>
      </c>
      <c r="E84" s="80">
        <v>136552</v>
      </c>
      <c r="F84" s="11">
        <v>296</v>
      </c>
      <c r="G84" s="80">
        <v>210845</v>
      </c>
      <c r="H84" s="11">
        <v>277</v>
      </c>
      <c r="I84" s="80">
        <v>193880</v>
      </c>
      <c r="J84" s="11">
        <v>11</v>
      </c>
      <c r="K84" s="80">
        <v>21458</v>
      </c>
      <c r="L84" s="11">
        <v>280</v>
      </c>
      <c r="M84" s="12">
        <v>179433</v>
      </c>
    </row>
    <row r="85" spans="1:13" hidden="1">
      <c r="A85" s="1">
        <v>40026</v>
      </c>
      <c r="B85" s="4">
        <v>679</v>
      </c>
      <c r="C85" s="80">
        <v>130948</v>
      </c>
      <c r="D85" s="4">
        <v>779</v>
      </c>
      <c r="E85" s="80">
        <v>139835</v>
      </c>
      <c r="F85" s="11">
        <v>413</v>
      </c>
      <c r="G85" s="80">
        <v>206673</v>
      </c>
      <c r="H85" s="11">
        <v>425</v>
      </c>
      <c r="I85" s="80">
        <v>214744</v>
      </c>
      <c r="J85" s="11">
        <v>29</v>
      </c>
      <c r="K85" s="80">
        <v>25914</v>
      </c>
      <c r="L85" s="11">
        <v>374</v>
      </c>
      <c r="M85" s="12">
        <v>170606</v>
      </c>
    </row>
    <row r="86" spans="1:13" hidden="1">
      <c r="A86" s="1">
        <v>40057</v>
      </c>
      <c r="B86" s="4">
        <v>692</v>
      </c>
      <c r="C86" s="80">
        <v>139850</v>
      </c>
      <c r="D86" s="4">
        <v>785</v>
      </c>
      <c r="E86" s="80">
        <v>147133</v>
      </c>
      <c r="F86" s="11">
        <v>280</v>
      </c>
      <c r="G86" s="80">
        <v>186098</v>
      </c>
      <c r="H86" s="11">
        <v>205</v>
      </c>
      <c r="I86" s="80">
        <v>172235</v>
      </c>
      <c r="J86" s="11">
        <v>17</v>
      </c>
      <c r="K86" s="80">
        <v>19580</v>
      </c>
      <c r="L86" s="11">
        <v>253</v>
      </c>
      <c r="M86" s="12">
        <v>157303</v>
      </c>
    </row>
    <row r="87" spans="1:13" hidden="1">
      <c r="A87" s="1">
        <v>40087</v>
      </c>
      <c r="B87" s="4">
        <v>3390</v>
      </c>
      <c r="C87" s="80">
        <v>146578</v>
      </c>
      <c r="D87" s="4">
        <v>3915</v>
      </c>
      <c r="E87" s="80">
        <v>128424</v>
      </c>
      <c r="F87" s="11">
        <v>3078</v>
      </c>
      <c r="G87" s="80">
        <v>237940</v>
      </c>
      <c r="H87" s="11">
        <v>2177</v>
      </c>
      <c r="I87" s="80">
        <v>215937</v>
      </c>
      <c r="J87" s="11">
        <v>15</v>
      </c>
      <c r="K87" s="80">
        <v>20516</v>
      </c>
      <c r="L87" s="11">
        <v>2763</v>
      </c>
      <c r="M87" s="12">
        <v>207862</v>
      </c>
    </row>
    <row r="88" spans="1:13" hidden="1">
      <c r="A88" s="1">
        <v>40118</v>
      </c>
      <c r="B88" s="4">
        <v>3865</v>
      </c>
      <c r="C88" s="80">
        <v>123969</v>
      </c>
      <c r="D88" s="4">
        <v>3782</v>
      </c>
      <c r="E88" s="80">
        <v>125529</v>
      </c>
      <c r="F88" s="11">
        <v>2534</v>
      </c>
      <c r="G88" s="80">
        <v>228829</v>
      </c>
      <c r="H88" s="11">
        <v>2382</v>
      </c>
      <c r="I88" s="80">
        <v>226346</v>
      </c>
      <c r="J88" s="11">
        <v>11</v>
      </c>
      <c r="K88" s="80">
        <v>18901</v>
      </c>
      <c r="L88" s="11">
        <v>2345</v>
      </c>
      <c r="M88" s="12">
        <v>200566</v>
      </c>
    </row>
    <row r="89" spans="1:13" hidden="1">
      <c r="A89" s="1">
        <v>40148</v>
      </c>
      <c r="B89" s="4">
        <v>5772</v>
      </c>
      <c r="C89" s="80">
        <v>162845</v>
      </c>
      <c r="D89" s="4">
        <v>6871</v>
      </c>
      <c r="E89" s="80">
        <v>184603</v>
      </c>
      <c r="F89" s="11">
        <v>3728</v>
      </c>
      <c r="G89" s="80">
        <v>249532</v>
      </c>
      <c r="H89" s="11">
        <v>2309</v>
      </c>
      <c r="I89" s="80">
        <v>211732</v>
      </c>
      <c r="J89" s="11">
        <v>6</v>
      </c>
      <c r="K89" s="80">
        <v>17367</v>
      </c>
      <c r="L89" s="11">
        <v>3555</v>
      </c>
      <c r="M89" s="12">
        <v>224532</v>
      </c>
    </row>
    <row r="90" spans="1:13">
      <c r="A90" s="1">
        <v>40179</v>
      </c>
      <c r="B90" s="4">
        <v>5731</v>
      </c>
      <c r="C90" s="80">
        <v>164454</v>
      </c>
      <c r="D90" s="4">
        <v>4403</v>
      </c>
      <c r="E90" s="80">
        <v>130257</v>
      </c>
      <c r="F90" s="11">
        <v>2625</v>
      </c>
      <c r="G90" s="80">
        <v>223889</v>
      </c>
      <c r="H90" s="11">
        <v>3028</v>
      </c>
      <c r="I90" s="80">
        <v>231658</v>
      </c>
      <c r="J90" s="11">
        <v>10</v>
      </c>
      <c r="K90" s="80">
        <v>15754</v>
      </c>
      <c r="L90" s="11">
        <v>2336</v>
      </c>
      <c r="M90" s="12">
        <v>194581</v>
      </c>
    </row>
    <row r="91" spans="1:13">
      <c r="A91" s="1">
        <v>40210</v>
      </c>
      <c r="B91" s="4">
        <v>2678</v>
      </c>
      <c r="C91" s="80">
        <v>100384</v>
      </c>
      <c r="D91" s="4">
        <v>2912</v>
      </c>
      <c r="E91" s="80">
        <v>104710</v>
      </c>
      <c r="F91" s="11">
        <v>2968</v>
      </c>
      <c r="G91" s="80">
        <v>220414</v>
      </c>
      <c r="H91" s="11">
        <v>1898</v>
      </c>
      <c r="I91" s="80">
        <v>209741</v>
      </c>
      <c r="J91" s="11">
        <v>11</v>
      </c>
      <c r="K91" s="80">
        <v>13758</v>
      </c>
      <c r="L91" s="11">
        <v>2781</v>
      </c>
      <c r="M91" s="12">
        <v>197600</v>
      </c>
    </row>
    <row r="92" spans="1:13">
      <c r="A92" s="1">
        <v>40238</v>
      </c>
      <c r="B92" s="4">
        <v>3909</v>
      </c>
      <c r="C92" s="80">
        <v>131487</v>
      </c>
      <c r="D92" s="4">
        <v>4761</v>
      </c>
      <c r="E92" s="80">
        <v>154730</v>
      </c>
      <c r="F92" s="11">
        <v>4221</v>
      </c>
      <c r="G92" s="80">
        <v>232450</v>
      </c>
      <c r="H92" s="11">
        <v>2976</v>
      </c>
      <c r="I92" s="80">
        <v>229897</v>
      </c>
      <c r="J92" s="11">
        <v>4</v>
      </c>
      <c r="K92" s="80">
        <v>17047</v>
      </c>
      <c r="L92" s="11">
        <v>3869</v>
      </c>
      <c r="M92" s="12">
        <v>204659</v>
      </c>
    </row>
    <row r="93" spans="1:13">
      <c r="A93" s="1">
        <v>40269</v>
      </c>
      <c r="B93" s="4">
        <v>1769</v>
      </c>
      <c r="C93" s="80">
        <v>141579</v>
      </c>
      <c r="D93" s="4">
        <v>1269</v>
      </c>
      <c r="E93" s="80">
        <v>133898</v>
      </c>
      <c r="F93" s="11">
        <v>1407</v>
      </c>
      <c r="G93" s="80">
        <v>180334</v>
      </c>
      <c r="H93" s="11">
        <v>1156</v>
      </c>
      <c r="I93" s="80">
        <v>200378</v>
      </c>
      <c r="J93" s="11">
        <v>0</v>
      </c>
      <c r="K93" s="80">
        <v>15333</v>
      </c>
      <c r="L93" s="11">
        <v>1351</v>
      </c>
      <c r="M93" s="12">
        <v>155392</v>
      </c>
    </row>
    <row r="94" spans="1:13">
      <c r="A94" s="1">
        <v>40299</v>
      </c>
      <c r="B94" s="4">
        <v>3353</v>
      </c>
      <c r="C94" s="80">
        <v>180199</v>
      </c>
      <c r="D94" s="4">
        <v>3133</v>
      </c>
      <c r="E94" s="80">
        <v>176136</v>
      </c>
      <c r="F94" s="11">
        <v>3360</v>
      </c>
      <c r="G94" s="80">
        <v>326762</v>
      </c>
      <c r="H94" s="11">
        <v>3105</v>
      </c>
      <c r="I94" s="80">
        <v>291743</v>
      </c>
      <c r="J94" s="11">
        <v>14</v>
      </c>
      <c r="K94" s="80">
        <v>56189</v>
      </c>
      <c r="L94" s="11">
        <v>3132</v>
      </c>
      <c r="M94" s="12">
        <v>259934</v>
      </c>
    </row>
    <row r="95" spans="1:13">
      <c r="A95" s="1">
        <v>40330</v>
      </c>
      <c r="B95" s="4">
        <v>3773</v>
      </c>
      <c r="C95" s="80">
        <v>191105</v>
      </c>
      <c r="D95" s="4">
        <v>4989</v>
      </c>
      <c r="E95" s="80">
        <v>247756</v>
      </c>
      <c r="F95" s="11">
        <v>8057</v>
      </c>
      <c r="G95" s="80">
        <v>495866</v>
      </c>
      <c r="H95" s="11">
        <v>6027</v>
      </c>
      <c r="I95" s="80">
        <v>379805</v>
      </c>
      <c r="J95" s="11">
        <v>501</v>
      </c>
      <c r="K95" s="80">
        <v>72252</v>
      </c>
      <c r="L95" s="11">
        <v>7219</v>
      </c>
      <c r="M95" s="12">
        <v>414120</v>
      </c>
    </row>
    <row r="96" spans="1:13">
      <c r="A96" s="1">
        <v>40360</v>
      </c>
      <c r="B96" s="4">
        <v>4811</v>
      </c>
      <c r="C96" s="80">
        <v>136378</v>
      </c>
      <c r="D96" s="4">
        <v>3564</v>
      </c>
      <c r="E96" s="80">
        <v>103501</v>
      </c>
      <c r="F96" s="11">
        <v>3453</v>
      </c>
      <c r="G96" s="80">
        <v>239696</v>
      </c>
      <c r="H96" s="11">
        <v>3042</v>
      </c>
      <c r="I96" s="80">
        <v>211717</v>
      </c>
      <c r="J96" s="11">
        <v>41</v>
      </c>
      <c r="K96" s="80">
        <v>18863</v>
      </c>
      <c r="L96" s="11">
        <v>3109</v>
      </c>
      <c r="M96" s="12">
        <v>213476</v>
      </c>
    </row>
    <row r="97" spans="1:13">
      <c r="A97" s="1">
        <v>40391</v>
      </c>
      <c r="B97" s="4">
        <v>3520</v>
      </c>
      <c r="C97" s="80">
        <v>142281</v>
      </c>
      <c r="D97" s="4">
        <v>4776</v>
      </c>
      <c r="E97" s="80">
        <v>156465</v>
      </c>
      <c r="F97" s="11">
        <v>2279</v>
      </c>
      <c r="G97" s="80">
        <v>247922</v>
      </c>
      <c r="H97" s="11">
        <v>2551</v>
      </c>
      <c r="I97" s="80">
        <v>208833</v>
      </c>
      <c r="J97" s="11">
        <v>23</v>
      </c>
      <c r="K97" s="80">
        <v>28996</v>
      </c>
      <c r="L97" s="11">
        <v>1958</v>
      </c>
      <c r="M97" s="12">
        <v>208553</v>
      </c>
    </row>
    <row r="98" spans="1:13">
      <c r="A98" s="1">
        <v>40422</v>
      </c>
      <c r="B98" s="4">
        <v>4702</v>
      </c>
      <c r="C98" s="80">
        <v>168989</v>
      </c>
      <c r="D98" s="4">
        <v>6286</v>
      </c>
      <c r="E98" s="80">
        <v>177099</v>
      </c>
      <c r="F98" s="11">
        <v>2398</v>
      </c>
      <c r="G98" s="80">
        <v>233865</v>
      </c>
      <c r="H98" s="11">
        <v>2100</v>
      </c>
      <c r="I98" s="80">
        <v>185729</v>
      </c>
      <c r="J98" s="11">
        <v>33</v>
      </c>
      <c r="K98" s="80">
        <v>23233</v>
      </c>
      <c r="L98" s="11">
        <v>1988</v>
      </c>
      <c r="M98" s="12">
        <v>201133</v>
      </c>
    </row>
    <row r="99" spans="1:13">
      <c r="A99" s="1">
        <v>40452</v>
      </c>
      <c r="B99" s="4">
        <v>5265</v>
      </c>
      <c r="C99" s="80">
        <v>177079</v>
      </c>
      <c r="D99" s="4">
        <v>4818</v>
      </c>
      <c r="E99" s="80">
        <v>150935</v>
      </c>
      <c r="F99" s="11">
        <v>2742</v>
      </c>
      <c r="G99" s="80">
        <v>269309</v>
      </c>
      <c r="H99" s="11">
        <v>2376</v>
      </c>
      <c r="I99" s="80">
        <v>209993</v>
      </c>
      <c r="J99" s="11">
        <v>38</v>
      </c>
      <c r="K99" s="80">
        <v>24205</v>
      </c>
      <c r="L99" s="11">
        <v>2241</v>
      </c>
      <c r="M99" s="12">
        <v>236142</v>
      </c>
    </row>
    <row r="100" spans="1:13">
      <c r="A100" s="1">
        <v>40483</v>
      </c>
      <c r="B100" s="4">
        <v>4986</v>
      </c>
      <c r="C100" s="80">
        <v>136939</v>
      </c>
      <c r="D100" s="4">
        <v>4421</v>
      </c>
      <c r="E100" s="80">
        <v>134811</v>
      </c>
      <c r="F100" s="11">
        <v>2381</v>
      </c>
      <c r="G100" s="80">
        <v>246764</v>
      </c>
      <c r="H100" s="11">
        <v>2491</v>
      </c>
      <c r="I100" s="80">
        <v>221508</v>
      </c>
      <c r="J100" s="11">
        <v>59</v>
      </c>
      <c r="K100" s="80">
        <v>18655</v>
      </c>
      <c r="L100" s="11">
        <v>1866</v>
      </c>
      <c r="M100" s="12">
        <v>218835</v>
      </c>
    </row>
    <row r="101" spans="1:13">
      <c r="A101" s="1">
        <v>40513</v>
      </c>
      <c r="B101" s="4">
        <v>5936</v>
      </c>
      <c r="C101" s="80">
        <v>174316</v>
      </c>
      <c r="D101" s="4">
        <v>7687</v>
      </c>
      <c r="E101" s="80">
        <v>207972</v>
      </c>
      <c r="F101" s="11">
        <v>3231</v>
      </c>
      <c r="G101" s="80">
        <v>260819</v>
      </c>
      <c r="H101" s="11">
        <v>2014</v>
      </c>
      <c r="I101" s="80">
        <v>208486</v>
      </c>
      <c r="J101" s="11">
        <v>47</v>
      </c>
      <c r="K101" s="80">
        <v>18609</v>
      </c>
      <c r="L101" s="11">
        <v>2839</v>
      </c>
      <c r="M101" s="12">
        <v>234485</v>
      </c>
    </row>
    <row r="102" spans="1:13">
      <c r="A102" s="1">
        <v>40544</v>
      </c>
      <c r="B102" s="4">
        <v>6896</v>
      </c>
      <c r="C102" s="80">
        <v>193054</v>
      </c>
      <c r="D102" s="4">
        <v>5063</v>
      </c>
      <c r="E102" s="80">
        <v>144941</v>
      </c>
      <c r="F102" s="11">
        <v>2064</v>
      </c>
      <c r="G102" s="80">
        <v>230360</v>
      </c>
      <c r="H102" s="11">
        <v>2936</v>
      </c>
      <c r="I102" s="80">
        <v>235261</v>
      </c>
      <c r="J102" s="11">
        <v>37</v>
      </c>
      <c r="K102" s="80">
        <v>17305</v>
      </c>
      <c r="L102" s="11">
        <v>1701</v>
      </c>
      <c r="M102" s="12">
        <v>201550</v>
      </c>
    </row>
    <row r="103" spans="1:13">
      <c r="A103" s="1">
        <v>40575</v>
      </c>
      <c r="B103" s="4">
        <v>3142</v>
      </c>
      <c r="C103" s="80">
        <v>109280</v>
      </c>
      <c r="D103" s="4">
        <v>3858</v>
      </c>
      <c r="E103" s="80">
        <v>114209</v>
      </c>
      <c r="F103" s="11">
        <v>2522</v>
      </c>
      <c r="G103" s="80">
        <v>232161</v>
      </c>
      <c r="H103" s="11">
        <v>2170</v>
      </c>
      <c r="I103" s="80">
        <v>208509</v>
      </c>
      <c r="J103" s="11">
        <v>27</v>
      </c>
      <c r="K103" s="80">
        <v>13372</v>
      </c>
      <c r="L103" s="11">
        <v>2124</v>
      </c>
      <c r="M103" s="12">
        <v>210649</v>
      </c>
    </row>
    <row r="104" spans="1:13">
      <c r="A104" s="1">
        <v>40603</v>
      </c>
      <c r="B104" s="4">
        <v>5042</v>
      </c>
      <c r="C104" s="80">
        <v>133309</v>
      </c>
      <c r="D104" s="4">
        <v>5933</v>
      </c>
      <c r="E104" s="80">
        <v>153219</v>
      </c>
      <c r="F104" s="11">
        <v>2731</v>
      </c>
      <c r="G104" s="80">
        <v>224701</v>
      </c>
      <c r="H104" s="11">
        <v>2528</v>
      </c>
      <c r="I104" s="80">
        <v>231076</v>
      </c>
      <c r="J104" s="11">
        <v>22</v>
      </c>
      <c r="K104" s="80">
        <v>15669</v>
      </c>
      <c r="L104" s="11">
        <v>2097</v>
      </c>
      <c r="M104" s="12">
        <v>199777</v>
      </c>
    </row>
    <row r="105" spans="1:13">
      <c r="A105" s="1">
        <v>40634</v>
      </c>
      <c r="B105" s="4">
        <v>6012</v>
      </c>
      <c r="C105" s="80">
        <v>164218</v>
      </c>
      <c r="D105" s="4">
        <v>5994</v>
      </c>
      <c r="E105" s="80">
        <v>175228</v>
      </c>
      <c r="F105" s="11">
        <v>2976</v>
      </c>
      <c r="G105" s="80">
        <v>220478</v>
      </c>
      <c r="H105" s="11">
        <v>2814</v>
      </c>
      <c r="I105" s="80">
        <v>217411</v>
      </c>
      <c r="J105" s="11">
        <v>15</v>
      </c>
      <c r="K105" s="80">
        <v>17499</v>
      </c>
      <c r="L105" s="11">
        <v>2505</v>
      </c>
      <c r="M105" s="12">
        <v>195126</v>
      </c>
    </row>
    <row r="106" spans="1:13">
      <c r="A106" s="1">
        <v>40664</v>
      </c>
      <c r="B106" s="4">
        <v>5664</v>
      </c>
      <c r="C106" s="80">
        <v>161435</v>
      </c>
      <c r="D106" s="4">
        <v>4986</v>
      </c>
      <c r="E106" s="80">
        <v>154407</v>
      </c>
      <c r="F106" s="11">
        <v>2287</v>
      </c>
      <c r="G106" s="80">
        <v>192994</v>
      </c>
      <c r="H106" s="11">
        <v>2493</v>
      </c>
      <c r="I106" s="80">
        <v>186586</v>
      </c>
      <c r="J106" s="11">
        <v>47</v>
      </c>
      <c r="K106" s="80">
        <v>17629</v>
      </c>
      <c r="L106" s="11">
        <v>1804</v>
      </c>
      <c r="M106" s="12">
        <v>166848</v>
      </c>
    </row>
    <row r="107" spans="1:13">
      <c r="A107" s="1">
        <v>40695</v>
      </c>
      <c r="B107" s="4">
        <v>4428</v>
      </c>
      <c r="C107" s="80">
        <v>144075</v>
      </c>
      <c r="D107" s="4">
        <v>6173</v>
      </c>
      <c r="E107" s="80">
        <v>191437</v>
      </c>
      <c r="F107" s="11">
        <v>2393</v>
      </c>
      <c r="G107" s="80">
        <v>199133</v>
      </c>
      <c r="H107" s="11">
        <v>2031</v>
      </c>
      <c r="I107" s="80">
        <v>164365</v>
      </c>
      <c r="J107" s="11">
        <v>37</v>
      </c>
      <c r="K107" s="80">
        <v>16562</v>
      </c>
      <c r="L107" s="11">
        <v>1899</v>
      </c>
      <c r="M107" s="12">
        <v>173984</v>
      </c>
    </row>
    <row r="108" spans="1:13">
      <c r="A108" s="1">
        <v>40725</v>
      </c>
      <c r="B108" s="4">
        <v>6846</v>
      </c>
      <c r="C108" s="80">
        <v>198693</v>
      </c>
      <c r="D108" s="4">
        <v>5032</v>
      </c>
      <c r="E108" s="80">
        <v>150083</v>
      </c>
      <c r="F108" s="11">
        <v>3279</v>
      </c>
      <c r="G108" s="80">
        <v>248376</v>
      </c>
      <c r="H108" s="11">
        <v>3170</v>
      </c>
      <c r="I108" s="80">
        <v>189685</v>
      </c>
      <c r="J108" s="11">
        <v>5</v>
      </c>
      <c r="K108" s="80">
        <v>21085</v>
      </c>
      <c r="L108" s="11">
        <v>2846</v>
      </c>
      <c r="M108" s="12">
        <v>217105</v>
      </c>
    </row>
    <row r="109" spans="1:13">
      <c r="A109" s="1">
        <v>40756</v>
      </c>
      <c r="B109" s="4">
        <v>4226</v>
      </c>
      <c r="C109" s="80">
        <v>136924</v>
      </c>
      <c r="D109" s="4">
        <v>4989</v>
      </c>
      <c r="E109" s="80">
        <v>150075</v>
      </c>
      <c r="F109" s="11">
        <v>3209</v>
      </c>
      <c r="G109" s="80">
        <v>253022</v>
      </c>
      <c r="H109" s="11">
        <v>3386</v>
      </c>
      <c r="I109" s="80">
        <v>227143</v>
      </c>
      <c r="J109" s="11">
        <v>38</v>
      </c>
      <c r="K109" s="80">
        <v>25647</v>
      </c>
      <c r="L109" s="11">
        <v>2173</v>
      </c>
      <c r="M109" s="12">
        <v>204157</v>
      </c>
    </row>
    <row r="110" spans="1:13">
      <c r="A110" s="1">
        <v>40787</v>
      </c>
      <c r="B110" s="4">
        <v>4621</v>
      </c>
      <c r="C110" s="80">
        <v>154541</v>
      </c>
      <c r="D110" s="4">
        <v>5529</v>
      </c>
      <c r="E110" s="80">
        <v>165517</v>
      </c>
      <c r="F110" s="11">
        <v>2736</v>
      </c>
      <c r="G110" s="80">
        <v>250115</v>
      </c>
      <c r="H110" s="11">
        <v>2570</v>
      </c>
      <c r="I110" s="80">
        <v>204267</v>
      </c>
      <c r="J110" s="11">
        <v>22</v>
      </c>
      <c r="K110" s="80">
        <v>20499</v>
      </c>
      <c r="L110" s="11">
        <v>1706</v>
      </c>
      <c r="M110" s="12">
        <v>204583</v>
      </c>
    </row>
    <row r="111" spans="1:13">
      <c r="A111" s="1">
        <v>40817</v>
      </c>
      <c r="B111" s="4">
        <v>5317</v>
      </c>
      <c r="C111" s="80">
        <v>159311</v>
      </c>
      <c r="D111" s="4">
        <v>4822</v>
      </c>
      <c r="E111" s="80">
        <v>144202</v>
      </c>
      <c r="F111" s="11">
        <v>3438</v>
      </c>
      <c r="G111" s="80">
        <v>278548</v>
      </c>
      <c r="H111" s="11">
        <v>2880</v>
      </c>
      <c r="I111" s="80">
        <v>230930</v>
      </c>
      <c r="J111" s="11">
        <v>34</v>
      </c>
      <c r="K111" s="80">
        <v>20405</v>
      </c>
      <c r="L111" s="11">
        <v>2424</v>
      </c>
      <c r="M111" s="12">
        <v>233636</v>
      </c>
    </row>
    <row r="112" spans="1:13">
      <c r="A112" s="1">
        <v>40848</v>
      </c>
      <c r="B112" s="4">
        <v>4515</v>
      </c>
      <c r="C112" s="80">
        <v>128160</v>
      </c>
      <c r="D112" s="4">
        <v>4251</v>
      </c>
      <c r="E112" s="80">
        <v>126593</v>
      </c>
      <c r="F112" s="11">
        <v>4051</v>
      </c>
      <c r="G112" s="80">
        <v>277992</v>
      </c>
      <c r="H112" s="11">
        <v>3372</v>
      </c>
      <c r="I112" s="80">
        <v>250798</v>
      </c>
      <c r="J112" s="11">
        <v>17</v>
      </c>
      <c r="K112" s="80">
        <v>17746</v>
      </c>
      <c r="L112" s="11">
        <v>3173</v>
      </c>
      <c r="M112" s="12">
        <v>239618</v>
      </c>
    </row>
    <row r="113" spans="1:13">
      <c r="A113" s="1">
        <v>40878</v>
      </c>
      <c r="B113" s="4">
        <v>5836</v>
      </c>
      <c r="C113" s="80">
        <v>170321</v>
      </c>
      <c r="D113" s="4">
        <v>6981</v>
      </c>
      <c r="E113" s="80">
        <v>201427</v>
      </c>
      <c r="F113" s="11">
        <v>4199</v>
      </c>
      <c r="G113" s="80">
        <v>294350</v>
      </c>
      <c r="H113" s="11">
        <v>3422</v>
      </c>
      <c r="I113" s="80">
        <v>253996</v>
      </c>
      <c r="J113" s="11">
        <v>26</v>
      </c>
      <c r="K113" s="80">
        <v>16835</v>
      </c>
      <c r="L113" s="11">
        <v>3414</v>
      </c>
      <c r="M113" s="12">
        <v>256197</v>
      </c>
    </row>
    <row r="114" spans="1:13">
      <c r="A114" s="1">
        <v>40909</v>
      </c>
      <c r="B114" s="4">
        <v>6941</v>
      </c>
      <c r="C114" s="4">
        <v>177495</v>
      </c>
      <c r="D114" s="97">
        <v>5661</v>
      </c>
      <c r="E114" s="11">
        <v>135432</v>
      </c>
      <c r="F114" s="97">
        <v>2773</v>
      </c>
      <c r="G114" s="11">
        <v>295355</v>
      </c>
      <c r="H114" s="97">
        <v>3393</v>
      </c>
      <c r="I114" s="11">
        <v>266881</v>
      </c>
      <c r="J114" s="97">
        <v>28</v>
      </c>
      <c r="K114" s="11">
        <v>15133</v>
      </c>
      <c r="L114" s="97">
        <v>2046</v>
      </c>
      <c r="M114" s="12">
        <v>241882</v>
      </c>
    </row>
    <row r="115" spans="1:13">
      <c r="A115" s="1">
        <v>40940</v>
      </c>
      <c r="B115" s="4">
        <v>5140</v>
      </c>
      <c r="C115" s="4">
        <v>109825</v>
      </c>
      <c r="D115" s="97">
        <v>5660</v>
      </c>
      <c r="E115" s="11">
        <v>114650</v>
      </c>
      <c r="F115" s="97">
        <v>3264</v>
      </c>
      <c r="G115" s="11">
        <v>283490</v>
      </c>
      <c r="H115" s="97">
        <v>3104</v>
      </c>
      <c r="I115" s="11">
        <v>238610</v>
      </c>
      <c r="J115" s="97">
        <v>10</v>
      </c>
      <c r="K115" s="11">
        <v>12151</v>
      </c>
      <c r="L115" s="97">
        <v>2566</v>
      </c>
      <c r="M115" s="12">
        <v>242362</v>
      </c>
    </row>
    <row r="116" spans="1:13">
      <c r="A116" s="1">
        <v>40969</v>
      </c>
      <c r="B116" s="4">
        <v>5733</v>
      </c>
      <c r="C116" s="4">
        <v>137949</v>
      </c>
      <c r="D116" s="97">
        <v>6336</v>
      </c>
      <c r="E116" s="11">
        <v>155854</v>
      </c>
      <c r="F116" s="97">
        <v>3577</v>
      </c>
      <c r="G116" s="11">
        <v>291938</v>
      </c>
      <c r="H116" s="97">
        <v>3248</v>
      </c>
      <c r="I116" s="11">
        <v>260278</v>
      </c>
      <c r="J116" s="97">
        <v>11</v>
      </c>
      <c r="K116" s="11">
        <v>14826</v>
      </c>
      <c r="L116" s="97">
        <v>2839</v>
      </c>
      <c r="M116" s="12">
        <v>250244</v>
      </c>
    </row>
    <row r="117" spans="1:13">
      <c r="A117" s="1">
        <v>41000</v>
      </c>
      <c r="B117" s="4">
        <v>5995</v>
      </c>
      <c r="C117" s="4">
        <v>157789</v>
      </c>
      <c r="D117" s="97">
        <v>5553</v>
      </c>
      <c r="E117" s="11">
        <v>158046</v>
      </c>
      <c r="F117" s="97">
        <v>2863</v>
      </c>
      <c r="G117" s="11">
        <v>272700</v>
      </c>
      <c r="H117" s="97">
        <v>3645</v>
      </c>
      <c r="I117" s="11">
        <v>246357</v>
      </c>
      <c r="J117" s="97">
        <v>4</v>
      </c>
      <c r="K117" s="11">
        <v>14636</v>
      </c>
      <c r="L117" s="97">
        <v>2337</v>
      </c>
      <c r="M117" s="12">
        <v>233733</v>
      </c>
    </row>
    <row r="118" spans="1:13">
      <c r="A118" s="1">
        <v>41030</v>
      </c>
      <c r="B118" s="4">
        <v>5715</v>
      </c>
      <c r="C118" s="4">
        <v>140215</v>
      </c>
      <c r="D118" s="97">
        <v>5631</v>
      </c>
      <c r="E118" s="11">
        <v>140057</v>
      </c>
      <c r="F118" s="97">
        <v>2909</v>
      </c>
      <c r="G118" s="11">
        <v>256081</v>
      </c>
      <c r="H118" s="97">
        <v>3422</v>
      </c>
      <c r="I118" s="11">
        <v>200469</v>
      </c>
      <c r="J118" s="97">
        <v>33</v>
      </c>
      <c r="K118" s="11">
        <v>16016</v>
      </c>
      <c r="L118" s="97">
        <v>1940</v>
      </c>
      <c r="M118" s="12">
        <v>209591</v>
      </c>
    </row>
    <row r="119" spans="1:13">
      <c r="A119" s="1">
        <v>41061</v>
      </c>
      <c r="B119" s="4">
        <v>5471</v>
      </c>
      <c r="C119" s="4">
        <v>141307</v>
      </c>
      <c r="D119" s="97">
        <v>7207</v>
      </c>
      <c r="E119" s="11">
        <v>183720</v>
      </c>
      <c r="F119" s="97">
        <v>2962</v>
      </c>
      <c r="G119" s="11">
        <v>240847</v>
      </c>
      <c r="H119" s="97">
        <v>2932</v>
      </c>
      <c r="I119" s="11">
        <v>193946</v>
      </c>
      <c r="J119" s="97">
        <v>18</v>
      </c>
      <c r="K119" s="11">
        <v>15953</v>
      </c>
      <c r="L119" s="97">
        <v>1775</v>
      </c>
      <c r="M119" s="12">
        <v>196587</v>
      </c>
    </row>
    <row r="120" spans="1:13">
      <c r="A120" s="1">
        <v>41091</v>
      </c>
      <c r="B120" s="4">
        <v>7868</v>
      </c>
      <c r="C120" s="4">
        <v>194929</v>
      </c>
      <c r="D120" s="97">
        <v>5138</v>
      </c>
      <c r="E120" s="11">
        <v>141611</v>
      </c>
      <c r="F120" s="97">
        <v>3929</v>
      </c>
      <c r="G120" s="11">
        <v>297803</v>
      </c>
      <c r="H120" s="97">
        <v>3212</v>
      </c>
      <c r="I120" s="11">
        <v>204426</v>
      </c>
      <c r="J120" s="97">
        <v>16</v>
      </c>
      <c r="K120" s="11">
        <v>19163</v>
      </c>
      <c r="L120" s="97">
        <v>2766</v>
      </c>
      <c r="M120" s="12">
        <v>247028</v>
      </c>
    </row>
    <row r="121" spans="1:13">
      <c r="A121" s="1">
        <v>41122</v>
      </c>
      <c r="B121" s="4">
        <v>4680</v>
      </c>
      <c r="C121" s="4">
        <v>138035</v>
      </c>
      <c r="D121" s="97">
        <v>5443</v>
      </c>
      <c r="E121" s="11">
        <v>151424</v>
      </c>
      <c r="F121" s="97">
        <v>3138</v>
      </c>
      <c r="G121" s="11">
        <v>281385</v>
      </c>
      <c r="H121" s="97">
        <v>3800</v>
      </c>
      <c r="I121" s="11">
        <v>246186</v>
      </c>
      <c r="J121" s="97">
        <v>33</v>
      </c>
      <c r="K121" s="11">
        <v>22675</v>
      </c>
      <c r="L121" s="97">
        <v>2263</v>
      </c>
      <c r="M121" s="12">
        <v>230952</v>
      </c>
    </row>
    <row r="122" spans="1:13">
      <c r="A122" s="1">
        <v>41153</v>
      </c>
      <c r="B122" s="4">
        <v>5264</v>
      </c>
      <c r="C122" s="4">
        <v>154939</v>
      </c>
      <c r="D122" s="97">
        <v>6595</v>
      </c>
      <c r="E122" s="11">
        <v>168315</v>
      </c>
      <c r="F122" s="97">
        <v>3530</v>
      </c>
      <c r="G122" s="11">
        <v>297716</v>
      </c>
      <c r="H122" s="97">
        <v>3175</v>
      </c>
      <c r="I122" s="11">
        <v>217960</v>
      </c>
      <c r="J122" s="97">
        <v>45</v>
      </c>
      <c r="K122" s="11">
        <v>18613</v>
      </c>
      <c r="L122" s="97">
        <v>2383</v>
      </c>
      <c r="M122" s="12">
        <v>248833</v>
      </c>
    </row>
    <row r="123" spans="1:13">
      <c r="A123" s="1">
        <v>41183</v>
      </c>
      <c r="B123" s="4">
        <v>6044</v>
      </c>
      <c r="C123" s="4">
        <v>158434</v>
      </c>
      <c r="D123" s="97">
        <v>4846</v>
      </c>
      <c r="E123" s="11">
        <v>137214</v>
      </c>
      <c r="F123" s="97">
        <v>3912</v>
      </c>
      <c r="G123" s="11">
        <v>322792</v>
      </c>
      <c r="H123" s="97">
        <v>3215</v>
      </c>
      <c r="I123" s="11">
        <v>241343</v>
      </c>
      <c r="J123" s="97">
        <v>3</v>
      </c>
      <c r="K123" s="11">
        <v>18761</v>
      </c>
      <c r="L123" s="97">
        <v>2892</v>
      </c>
      <c r="M123" s="12">
        <v>276497</v>
      </c>
    </row>
    <row r="124" spans="1:13">
      <c r="A124" s="43">
        <v>41214</v>
      </c>
      <c r="B124" s="4">
        <v>4467</v>
      </c>
      <c r="C124" s="4">
        <v>129782</v>
      </c>
      <c r="D124" s="97">
        <v>4352</v>
      </c>
      <c r="E124" s="11">
        <v>127741</v>
      </c>
      <c r="F124" s="97">
        <v>3680</v>
      </c>
      <c r="G124" s="11">
        <v>317194</v>
      </c>
      <c r="H124" s="97">
        <v>3624</v>
      </c>
      <c r="I124" s="11">
        <v>261657</v>
      </c>
      <c r="J124" s="97">
        <v>15</v>
      </c>
      <c r="K124" s="11">
        <v>17814</v>
      </c>
      <c r="L124" s="97">
        <v>2729</v>
      </c>
      <c r="M124" s="12">
        <v>274167</v>
      </c>
    </row>
    <row r="125" spans="1:13">
      <c r="A125" s="43">
        <v>41244</v>
      </c>
      <c r="B125" s="4">
        <v>6777</v>
      </c>
      <c r="C125" s="4">
        <v>172199</v>
      </c>
      <c r="D125" s="97">
        <v>9034</v>
      </c>
      <c r="E125" s="11">
        <v>207496</v>
      </c>
      <c r="F125" s="97">
        <v>4786</v>
      </c>
      <c r="G125" s="11">
        <v>323554</v>
      </c>
      <c r="H125" s="97">
        <v>3240</v>
      </c>
      <c r="I125" s="11">
        <v>257795</v>
      </c>
      <c r="J125" s="97">
        <v>11</v>
      </c>
      <c r="K125" s="11">
        <v>16242</v>
      </c>
      <c r="L125" s="97">
        <v>4028</v>
      </c>
      <c r="M125" s="12">
        <v>284995</v>
      </c>
    </row>
    <row r="126" spans="1:13">
      <c r="A126" s="43">
        <v>41275</v>
      </c>
      <c r="B126" s="27">
        <v>6524</v>
      </c>
      <c r="C126" s="11">
        <v>173374</v>
      </c>
      <c r="D126" s="97">
        <v>4309</v>
      </c>
      <c r="E126" s="11">
        <v>129483</v>
      </c>
      <c r="F126" s="97">
        <v>2229</v>
      </c>
      <c r="G126" s="11">
        <v>297915</v>
      </c>
      <c r="H126" s="97">
        <v>3690</v>
      </c>
      <c r="I126" s="11">
        <v>250758</v>
      </c>
      <c r="J126" s="97">
        <v>8</v>
      </c>
      <c r="K126" s="11">
        <v>15198</v>
      </c>
      <c r="L126" s="97">
        <v>1605</v>
      </c>
      <c r="M126" s="12">
        <v>246593</v>
      </c>
    </row>
    <row r="127" spans="1:13">
      <c r="A127" s="43">
        <v>41306</v>
      </c>
      <c r="B127" s="27">
        <v>4934</v>
      </c>
      <c r="C127" s="11">
        <v>104485</v>
      </c>
      <c r="D127" s="97">
        <v>5239</v>
      </c>
      <c r="E127" s="11">
        <v>106703</v>
      </c>
      <c r="F127" s="97">
        <v>4558</v>
      </c>
      <c r="G127" s="11">
        <v>310758</v>
      </c>
      <c r="H127" s="97">
        <v>4078</v>
      </c>
      <c r="I127" s="11">
        <v>257242</v>
      </c>
      <c r="J127" s="97">
        <v>12</v>
      </c>
      <c r="K127" s="11">
        <v>12366</v>
      </c>
      <c r="L127" s="97">
        <v>3508</v>
      </c>
      <c r="M127" s="12">
        <v>274821</v>
      </c>
    </row>
    <row r="128" spans="1:13">
      <c r="A128" s="43">
        <v>41334</v>
      </c>
      <c r="B128" s="27">
        <v>5971</v>
      </c>
      <c r="C128" s="11">
        <v>139965</v>
      </c>
      <c r="D128" s="97">
        <v>7034</v>
      </c>
      <c r="E128" s="11">
        <v>156280</v>
      </c>
      <c r="F128" s="97">
        <v>5561</v>
      </c>
      <c r="G128" s="11">
        <v>326017</v>
      </c>
      <c r="H128" s="97">
        <v>5289</v>
      </c>
      <c r="I128" s="11">
        <v>287443</v>
      </c>
      <c r="J128" s="97">
        <v>12</v>
      </c>
      <c r="K128" s="11">
        <v>15763</v>
      </c>
      <c r="L128" s="97">
        <v>3569</v>
      </c>
      <c r="M128" s="12">
        <v>283881</v>
      </c>
    </row>
    <row r="129" spans="1:13">
      <c r="A129" s="43">
        <v>41365</v>
      </c>
      <c r="B129" s="27">
        <v>6975</v>
      </c>
      <c r="C129" s="11">
        <v>149666</v>
      </c>
      <c r="D129" s="97">
        <v>6391</v>
      </c>
      <c r="E129" s="11">
        <v>150861</v>
      </c>
      <c r="F129" s="97">
        <v>3975</v>
      </c>
      <c r="G129" s="11">
        <v>273633</v>
      </c>
      <c r="H129" s="97">
        <v>5500</v>
      </c>
      <c r="I129" s="11">
        <v>256528</v>
      </c>
      <c r="J129" s="97">
        <v>10</v>
      </c>
      <c r="K129" s="11">
        <v>15856</v>
      </c>
      <c r="L129" s="97">
        <v>2961</v>
      </c>
      <c r="M129" s="12">
        <v>232590</v>
      </c>
    </row>
    <row r="130" spans="1:13">
      <c r="A130" s="43">
        <v>41395</v>
      </c>
      <c r="B130" s="27">
        <v>5686</v>
      </c>
      <c r="C130" s="11">
        <v>140254</v>
      </c>
      <c r="D130" s="97">
        <v>6184</v>
      </c>
      <c r="E130" s="11">
        <v>141615</v>
      </c>
      <c r="F130" s="97">
        <v>3899</v>
      </c>
      <c r="G130" s="11">
        <v>252189</v>
      </c>
      <c r="H130" s="97">
        <v>4080</v>
      </c>
      <c r="I130" s="11">
        <v>218149</v>
      </c>
      <c r="J130" s="97">
        <v>17</v>
      </c>
      <c r="K130" s="11">
        <v>18029</v>
      </c>
      <c r="L130" s="97">
        <v>2692</v>
      </c>
      <c r="M130" s="12">
        <v>207801</v>
      </c>
    </row>
    <row r="131" spans="1:13">
      <c r="A131" s="43">
        <v>41426</v>
      </c>
      <c r="B131" s="27">
        <v>6045</v>
      </c>
      <c r="C131" s="11">
        <v>145757</v>
      </c>
      <c r="D131" s="97">
        <v>8598</v>
      </c>
      <c r="E131" s="11">
        <v>188780</v>
      </c>
      <c r="F131" s="97">
        <v>3534</v>
      </c>
      <c r="G131" s="11">
        <v>240095</v>
      </c>
      <c r="H131" s="97">
        <v>3571</v>
      </c>
      <c r="I131" s="11">
        <v>200490</v>
      </c>
      <c r="J131" s="97">
        <v>7</v>
      </c>
      <c r="K131" s="11">
        <v>17599</v>
      </c>
      <c r="L131" s="97">
        <v>2261</v>
      </c>
      <c r="M131" s="12">
        <v>195378</v>
      </c>
    </row>
    <row r="132" spans="1:13">
      <c r="A132" s="43">
        <v>41456</v>
      </c>
      <c r="B132" s="27">
        <v>9604</v>
      </c>
      <c r="C132" s="11">
        <v>192756</v>
      </c>
      <c r="D132" s="97">
        <v>6321</v>
      </c>
      <c r="E132" s="11">
        <v>142514</v>
      </c>
      <c r="F132" s="97">
        <v>5079</v>
      </c>
      <c r="G132" s="11">
        <v>298248</v>
      </c>
      <c r="H132" s="97">
        <v>4213</v>
      </c>
      <c r="I132" s="11">
        <v>220314</v>
      </c>
      <c r="J132" s="97">
        <v>8</v>
      </c>
      <c r="K132" s="11">
        <v>19724</v>
      </c>
      <c r="L132" s="97">
        <v>3699</v>
      </c>
      <c r="M132" s="12">
        <v>246420</v>
      </c>
    </row>
    <row r="133" spans="1:13">
      <c r="A133" s="43">
        <v>41487</v>
      </c>
      <c r="B133" s="27">
        <v>5669</v>
      </c>
      <c r="C133" s="11">
        <v>141124</v>
      </c>
      <c r="D133" s="97">
        <v>6889</v>
      </c>
      <c r="E133" s="11">
        <v>150873</v>
      </c>
      <c r="F133" s="97">
        <v>4537</v>
      </c>
      <c r="G133" s="11">
        <v>330286</v>
      </c>
      <c r="H133" s="97">
        <v>5386</v>
      </c>
      <c r="I133" s="11">
        <v>258409</v>
      </c>
      <c r="J133" s="97">
        <v>11</v>
      </c>
      <c r="K133" s="11">
        <v>23244</v>
      </c>
      <c r="L133" s="97">
        <v>3352</v>
      </c>
      <c r="M133" s="12">
        <v>276518</v>
      </c>
    </row>
    <row r="134" spans="1:13">
      <c r="A134" s="43">
        <v>41518</v>
      </c>
      <c r="B134" s="27">
        <v>3485</v>
      </c>
      <c r="C134" s="11">
        <v>156333</v>
      </c>
      <c r="D134" s="97">
        <v>5198</v>
      </c>
      <c r="E134" s="11">
        <v>165710</v>
      </c>
      <c r="F134" s="97">
        <v>2109</v>
      </c>
      <c r="G134" s="11">
        <v>315561</v>
      </c>
      <c r="H134" s="97">
        <v>1963</v>
      </c>
      <c r="I134" s="11">
        <v>232414</v>
      </c>
      <c r="J134" s="97">
        <v>12</v>
      </c>
      <c r="K134" s="11">
        <v>18676</v>
      </c>
      <c r="L134" s="97">
        <v>1402</v>
      </c>
      <c r="M134" s="12">
        <v>265835</v>
      </c>
    </row>
    <row r="135" spans="1:13">
      <c r="A135" s="43">
        <v>41548</v>
      </c>
      <c r="B135" s="27">
        <v>7124</v>
      </c>
      <c r="C135" s="11">
        <v>153051</v>
      </c>
      <c r="D135" s="97">
        <v>5994</v>
      </c>
      <c r="E135" s="11">
        <v>135518</v>
      </c>
      <c r="F135" s="97">
        <v>5180</v>
      </c>
      <c r="G135" s="11">
        <v>349119</v>
      </c>
      <c r="H135" s="97">
        <v>4388</v>
      </c>
      <c r="I135" s="11">
        <v>254508</v>
      </c>
      <c r="J135" s="97">
        <v>29</v>
      </c>
      <c r="K135" s="11">
        <v>18943</v>
      </c>
      <c r="L135" s="97">
        <v>3681</v>
      </c>
      <c r="M135" s="12">
        <v>299046</v>
      </c>
    </row>
    <row r="136" spans="1:13">
      <c r="A136" s="110">
        <v>41579</v>
      </c>
      <c r="B136" s="27">
        <v>5746</v>
      </c>
      <c r="C136" s="80">
        <v>131650</v>
      </c>
      <c r="D136" s="97">
        <v>6089</v>
      </c>
      <c r="E136" s="11">
        <v>128830</v>
      </c>
      <c r="F136" s="97">
        <v>4214</v>
      </c>
      <c r="G136" s="11">
        <v>354955</v>
      </c>
      <c r="H136" s="97">
        <v>4833</v>
      </c>
      <c r="I136" s="11">
        <v>287977</v>
      </c>
      <c r="J136" s="11">
        <v>25</v>
      </c>
      <c r="K136" s="11">
        <v>17904</v>
      </c>
      <c r="L136" s="97">
        <v>2882</v>
      </c>
      <c r="M136" s="12">
        <v>309329</v>
      </c>
    </row>
    <row r="137" spans="1:13" ht="15.75" thickBot="1">
      <c r="A137" s="110">
        <v>41609</v>
      </c>
      <c r="B137" s="17">
        <v>8961</v>
      </c>
      <c r="C137" s="82">
        <v>171930</v>
      </c>
      <c r="D137" s="98">
        <v>12608</v>
      </c>
      <c r="E137" s="13">
        <v>213722</v>
      </c>
      <c r="F137" s="98">
        <v>5388</v>
      </c>
      <c r="G137" s="13">
        <v>368072</v>
      </c>
      <c r="H137" s="98">
        <v>3956</v>
      </c>
      <c r="I137" s="13">
        <v>281322</v>
      </c>
      <c r="J137" s="13">
        <v>11</v>
      </c>
      <c r="K137" s="13">
        <v>16670</v>
      </c>
      <c r="L137" s="98">
        <v>4308</v>
      </c>
      <c r="M137" s="14">
        <v>320852</v>
      </c>
    </row>
    <row r="138" spans="1:13" ht="15.75" thickBot="1">
      <c r="A138" s="38" t="s">
        <v>2</v>
      </c>
      <c r="B138" s="91">
        <f t="shared" ref="B138:M138" si="0">SUM(B6:B137)</f>
        <v>324367</v>
      </c>
      <c r="C138" s="96">
        <f t="shared" si="0"/>
        <v>14456098</v>
      </c>
      <c r="D138" s="94">
        <f t="shared" si="0"/>
        <v>335695</v>
      </c>
      <c r="E138" s="96">
        <f t="shared" si="0"/>
        <v>14746375</v>
      </c>
      <c r="F138" s="94">
        <f t="shared" si="0"/>
        <v>214616</v>
      </c>
      <c r="G138" s="96">
        <f t="shared" si="0"/>
        <v>29218740</v>
      </c>
      <c r="H138" s="94">
        <f t="shared" si="0"/>
        <v>199944</v>
      </c>
      <c r="I138" s="93">
        <f t="shared" si="0"/>
        <v>26497290</v>
      </c>
      <c r="J138" s="91">
        <f t="shared" si="0"/>
        <v>1651</v>
      </c>
      <c r="K138" s="96">
        <f t="shared" si="0"/>
        <v>1167205</v>
      </c>
      <c r="L138" s="94">
        <f t="shared" si="0"/>
        <v>140290</v>
      </c>
      <c r="M138" s="93">
        <f t="shared" si="0"/>
        <v>13433312</v>
      </c>
    </row>
    <row r="139" spans="1:13" ht="15.75" thickBot="1"/>
    <row r="140" spans="1:13" ht="34.5" customHeight="1" thickBot="1">
      <c r="A140" s="151" t="s">
        <v>25</v>
      </c>
      <c r="B140" s="154"/>
      <c r="C140" s="154"/>
      <c r="D140" s="154"/>
      <c r="E140" s="154"/>
      <c r="F140" s="154"/>
      <c r="G140" s="154"/>
      <c r="H140" s="154"/>
      <c r="I140" s="154"/>
      <c r="J140" s="154"/>
      <c r="K140" s="154"/>
      <c r="L140" s="154"/>
      <c r="M140" s="155"/>
    </row>
    <row r="141" spans="1:13" ht="15.75">
      <c r="A141" s="162"/>
      <c r="B141" s="156" t="s">
        <v>15</v>
      </c>
      <c r="C141" s="156"/>
      <c r="D141" s="156"/>
      <c r="E141" s="157"/>
      <c r="F141" s="158" t="s">
        <v>16</v>
      </c>
      <c r="G141" s="156"/>
      <c r="H141" s="156"/>
      <c r="I141" s="157"/>
      <c r="J141" s="159" t="s">
        <v>17</v>
      </c>
      <c r="K141" s="160"/>
      <c r="L141" s="160"/>
      <c r="M141" s="161"/>
    </row>
    <row r="142" spans="1:13" ht="15.75">
      <c r="A142" s="163"/>
      <c r="B142" s="165" t="s">
        <v>18</v>
      </c>
      <c r="C142" s="150"/>
      <c r="D142" s="149" t="s">
        <v>19</v>
      </c>
      <c r="E142" s="150"/>
      <c r="F142" s="149" t="s">
        <v>18</v>
      </c>
      <c r="G142" s="150"/>
      <c r="H142" s="149" t="s">
        <v>19</v>
      </c>
      <c r="I142" s="150"/>
      <c r="J142" s="147" t="s">
        <v>20</v>
      </c>
      <c r="K142" s="148"/>
      <c r="L142" s="147" t="s">
        <v>39</v>
      </c>
      <c r="M142" s="148"/>
    </row>
    <row r="143" spans="1:13" ht="16.5" thickBot="1">
      <c r="A143" s="164"/>
      <c r="B143" s="18" t="s">
        <v>1</v>
      </c>
      <c r="C143" s="21" t="s">
        <v>2</v>
      </c>
      <c r="D143" s="22" t="s">
        <v>1</v>
      </c>
      <c r="E143" s="21" t="s">
        <v>2</v>
      </c>
      <c r="F143" s="22" t="s">
        <v>1</v>
      </c>
      <c r="G143" s="21" t="s">
        <v>2</v>
      </c>
      <c r="H143" s="22" t="s">
        <v>1</v>
      </c>
      <c r="I143" s="21" t="s">
        <v>2</v>
      </c>
      <c r="J143" s="22" t="s">
        <v>1</v>
      </c>
      <c r="K143" s="21" t="s">
        <v>2</v>
      </c>
      <c r="L143" s="22" t="s">
        <v>1</v>
      </c>
      <c r="M143" s="23" t="s">
        <v>2</v>
      </c>
    </row>
    <row r="144" spans="1:13" ht="15.75">
      <c r="A144" s="44" t="s">
        <v>38</v>
      </c>
      <c r="B144" s="29">
        <f>AVERAGE(B30:B41)</f>
        <v>0</v>
      </c>
      <c r="C144" s="99">
        <f t="shared" ref="C144:M144" si="1">AVERAGE(C30:C41)</f>
        <v>0</v>
      </c>
      <c r="D144" s="28">
        <f t="shared" si="1"/>
        <v>0</v>
      </c>
      <c r="E144" s="99">
        <f t="shared" si="1"/>
        <v>0</v>
      </c>
      <c r="F144" s="28">
        <f t="shared" si="1"/>
        <v>381.91666666666669</v>
      </c>
      <c r="G144" s="99">
        <f t="shared" si="1"/>
        <v>177243.25</v>
      </c>
      <c r="H144" s="28">
        <f t="shared" si="1"/>
        <v>350.66666666666669</v>
      </c>
      <c r="I144" s="99">
        <f t="shared" si="1"/>
        <v>170754.41666666666</v>
      </c>
      <c r="J144" s="28">
        <f t="shared" si="1"/>
        <v>0</v>
      </c>
      <c r="K144" s="99">
        <f t="shared" si="1"/>
        <v>0</v>
      </c>
      <c r="L144" s="28">
        <f t="shared" si="1"/>
        <v>0</v>
      </c>
      <c r="M144" s="30">
        <f t="shared" si="1"/>
        <v>0</v>
      </c>
    </row>
    <row r="145" spans="1:13">
      <c r="A145" s="44" t="s">
        <v>29</v>
      </c>
      <c r="B145" s="27">
        <f>AVERAGE(B42:B53)</f>
        <v>1015.0833333333334</v>
      </c>
      <c r="C145" s="80">
        <f t="shared" ref="C145:M145" si="2">AVERAGE(C42:C53)</f>
        <v>139575.91666666666</v>
      </c>
      <c r="D145" s="11">
        <f t="shared" si="2"/>
        <v>1086.8333333333333</v>
      </c>
      <c r="E145" s="80">
        <f t="shared" si="2"/>
        <v>141034.58333333334</v>
      </c>
      <c r="F145" s="11">
        <f t="shared" si="2"/>
        <v>439.33333333333331</v>
      </c>
      <c r="G145" s="80">
        <f t="shared" si="2"/>
        <v>193151.58333333334</v>
      </c>
      <c r="H145" s="11">
        <f t="shared" si="2"/>
        <v>388.5</v>
      </c>
      <c r="I145" s="80">
        <f t="shared" si="2"/>
        <v>180650.83333333334</v>
      </c>
      <c r="J145" s="11">
        <f t="shared" si="2"/>
        <v>0</v>
      </c>
      <c r="K145" s="80">
        <f t="shared" si="2"/>
        <v>0</v>
      </c>
      <c r="L145" s="11">
        <f t="shared" si="2"/>
        <v>0</v>
      </c>
      <c r="M145" s="12">
        <f t="shared" si="2"/>
        <v>0</v>
      </c>
    </row>
    <row r="146" spans="1:13">
      <c r="A146" s="44" t="s">
        <v>30</v>
      </c>
      <c r="B146" s="27">
        <f>AVERAGE(B54:B65)</f>
        <v>1150.25</v>
      </c>
      <c r="C146" s="80">
        <f t="shared" ref="C146:M146" si="3">AVERAGE(C54:C65)</f>
        <v>146210.41666666666</v>
      </c>
      <c r="D146" s="11">
        <f t="shared" si="3"/>
        <v>1233.9166666666667</v>
      </c>
      <c r="E146" s="80">
        <f t="shared" si="3"/>
        <v>148473.08333333334</v>
      </c>
      <c r="F146" s="11">
        <f t="shared" si="3"/>
        <v>465.08333333333331</v>
      </c>
      <c r="G146" s="80">
        <f t="shared" si="3"/>
        <v>208413.83333333334</v>
      </c>
      <c r="H146" s="11">
        <f t="shared" si="3"/>
        <v>438.66666666666669</v>
      </c>
      <c r="I146" s="80">
        <f t="shared" si="3"/>
        <v>196790.91666666666</v>
      </c>
      <c r="J146" s="11">
        <f t="shared" si="3"/>
        <v>0</v>
      </c>
      <c r="K146" s="80">
        <f t="shared" si="3"/>
        <v>0</v>
      </c>
      <c r="L146" s="11">
        <f t="shared" si="3"/>
        <v>0</v>
      </c>
      <c r="M146" s="12">
        <f t="shared" si="3"/>
        <v>0</v>
      </c>
    </row>
    <row r="147" spans="1:13">
      <c r="A147" s="44" t="s">
        <v>31</v>
      </c>
      <c r="B147" s="27">
        <f>AVERAGE(B66:B77)</f>
        <v>1207.1666666666667</v>
      </c>
      <c r="C147" s="80">
        <f t="shared" ref="C147:M147" si="4">AVERAGE(C66:C77)</f>
        <v>147080.91666666666</v>
      </c>
      <c r="D147" s="11">
        <f t="shared" si="4"/>
        <v>1211.5833333333333</v>
      </c>
      <c r="E147" s="80">
        <f t="shared" si="4"/>
        <v>154652.91666666666</v>
      </c>
      <c r="F147" s="11">
        <f t="shared" si="4"/>
        <v>454</v>
      </c>
      <c r="G147" s="80">
        <f t="shared" si="4"/>
        <v>215112.66666666666</v>
      </c>
      <c r="H147" s="11">
        <f t="shared" si="4"/>
        <v>499.08333333333331</v>
      </c>
      <c r="I147" s="80">
        <f t="shared" si="4"/>
        <v>201531.41666666666</v>
      </c>
      <c r="J147" s="11">
        <f t="shared" si="4"/>
        <v>0</v>
      </c>
      <c r="K147" s="80">
        <f t="shared" si="4"/>
        <v>0</v>
      </c>
      <c r="L147" s="11">
        <f t="shared" si="4"/>
        <v>0</v>
      </c>
      <c r="M147" s="12">
        <f t="shared" si="4"/>
        <v>0</v>
      </c>
    </row>
    <row r="148" spans="1:13">
      <c r="A148" s="44" t="s">
        <v>32</v>
      </c>
      <c r="B148" s="27">
        <f>AVERAGE(B78:B89)</f>
        <v>1725</v>
      </c>
      <c r="C148" s="80">
        <f t="shared" ref="C148:M148" si="5">AVERAGE(C78:C89)</f>
        <v>137031.16666666666</v>
      </c>
      <c r="D148" s="11">
        <f t="shared" si="5"/>
        <v>1799.0833333333333</v>
      </c>
      <c r="E148" s="80">
        <f t="shared" si="5"/>
        <v>144351.75</v>
      </c>
      <c r="F148" s="11">
        <f t="shared" si="5"/>
        <v>1062.8333333333333</v>
      </c>
      <c r="G148" s="80">
        <f t="shared" si="5"/>
        <v>200669.91666666666</v>
      </c>
      <c r="H148" s="11">
        <f t="shared" si="5"/>
        <v>798.66666666666663</v>
      </c>
      <c r="I148" s="80">
        <f t="shared" si="5"/>
        <v>200200.83333333334</v>
      </c>
      <c r="J148" s="11">
        <f t="shared" si="5"/>
        <v>12.833333333333334</v>
      </c>
      <c r="K148" s="80">
        <f t="shared" si="5"/>
        <v>17675.25</v>
      </c>
      <c r="L148" s="11">
        <f t="shared" si="5"/>
        <v>937.58333333333337</v>
      </c>
      <c r="M148" s="12">
        <f t="shared" si="5"/>
        <v>174603.08333333334</v>
      </c>
    </row>
    <row r="149" spans="1:13">
      <c r="A149" s="44" t="s">
        <v>33</v>
      </c>
      <c r="B149" s="27">
        <f>AVERAGE(B90:B101)</f>
        <v>4202.75</v>
      </c>
      <c r="C149" s="80">
        <f>AVERAGE(C90:C101)</f>
        <v>153765.83333333334</v>
      </c>
      <c r="D149" s="11">
        <f t="shared" ref="D149:M149" si="6">AVERAGE(D90:D101)</f>
        <v>4418.25</v>
      </c>
      <c r="E149" s="80">
        <f t="shared" si="6"/>
        <v>156522.5</v>
      </c>
      <c r="F149" s="11">
        <f t="shared" si="6"/>
        <v>3260.1666666666665</v>
      </c>
      <c r="G149" s="80">
        <f t="shared" si="6"/>
        <v>264840.83333333331</v>
      </c>
      <c r="H149" s="11">
        <f t="shared" si="6"/>
        <v>2730.3333333333335</v>
      </c>
      <c r="I149" s="80">
        <f t="shared" si="6"/>
        <v>232457.33333333334</v>
      </c>
      <c r="J149" s="11">
        <f t="shared" si="6"/>
        <v>65.083333333333329</v>
      </c>
      <c r="K149" s="80">
        <f t="shared" si="6"/>
        <v>26907.833333333332</v>
      </c>
      <c r="L149" s="11">
        <f t="shared" si="6"/>
        <v>2890.75</v>
      </c>
      <c r="M149" s="12">
        <f t="shared" si="6"/>
        <v>228242.5</v>
      </c>
    </row>
    <row r="150" spans="1:13">
      <c r="A150" s="44" t="s">
        <v>26</v>
      </c>
      <c r="B150" s="27">
        <f>AVERAGE(B102:B113)</f>
        <v>5212.083333333333</v>
      </c>
      <c r="C150" s="80">
        <f t="shared" ref="C150:M150" si="7">AVERAGE(C102:C113)</f>
        <v>154443.41666666666</v>
      </c>
      <c r="D150" s="11">
        <f t="shared" si="7"/>
        <v>5300.916666666667</v>
      </c>
      <c r="E150" s="80">
        <f t="shared" si="7"/>
        <v>155944.83333333334</v>
      </c>
      <c r="F150" s="11">
        <f t="shared" si="7"/>
        <v>2990.4166666666665</v>
      </c>
      <c r="G150" s="80">
        <f t="shared" si="7"/>
        <v>241852.5</v>
      </c>
      <c r="H150" s="11">
        <f t="shared" si="7"/>
        <v>2814.3333333333335</v>
      </c>
      <c r="I150" s="80">
        <f t="shared" si="7"/>
        <v>216668.91666666666</v>
      </c>
      <c r="J150" s="11">
        <f t="shared" si="7"/>
        <v>27.25</v>
      </c>
      <c r="K150" s="80">
        <f t="shared" si="7"/>
        <v>18354.416666666668</v>
      </c>
      <c r="L150" s="11">
        <f t="shared" si="7"/>
        <v>2322.1666666666665</v>
      </c>
      <c r="M150" s="12">
        <f t="shared" si="7"/>
        <v>208602.5</v>
      </c>
    </row>
    <row r="151" spans="1:13">
      <c r="A151" s="44" t="s">
        <v>27</v>
      </c>
      <c r="B151" s="27">
        <f>AVERAGE(B114:B125)</f>
        <v>5841.25</v>
      </c>
      <c r="C151" s="80">
        <f t="shared" ref="C151:M151" si="8">AVERAGE(C114:C125)</f>
        <v>151074.83333333334</v>
      </c>
      <c r="D151" s="11">
        <f t="shared" si="8"/>
        <v>5954.666666666667</v>
      </c>
      <c r="E151" s="80">
        <f t="shared" si="8"/>
        <v>151796.66666666666</v>
      </c>
      <c r="F151" s="11">
        <f t="shared" si="8"/>
        <v>3443.5833333333335</v>
      </c>
      <c r="G151" s="80">
        <f t="shared" si="8"/>
        <v>290071.25</v>
      </c>
      <c r="H151" s="11">
        <f t="shared" si="8"/>
        <v>3334.1666666666665</v>
      </c>
      <c r="I151" s="80">
        <f t="shared" si="8"/>
        <v>236325.66666666666</v>
      </c>
      <c r="J151" s="11">
        <f t="shared" si="8"/>
        <v>18.916666666666668</v>
      </c>
      <c r="K151" s="80">
        <f t="shared" si="8"/>
        <v>16831.916666666668</v>
      </c>
      <c r="L151" s="11">
        <f t="shared" si="8"/>
        <v>2547</v>
      </c>
      <c r="M151" s="12">
        <f t="shared" si="8"/>
        <v>244739.25</v>
      </c>
    </row>
    <row r="152" spans="1:13" ht="15.75" thickBot="1">
      <c r="A152" s="44" t="s">
        <v>28</v>
      </c>
      <c r="B152" s="17">
        <f t="shared" ref="B152:M152" si="9">AVERAGE(B126:B137)</f>
        <v>6393.666666666667</v>
      </c>
      <c r="C152" s="82">
        <f t="shared" si="9"/>
        <v>150028.75</v>
      </c>
      <c r="D152" s="13">
        <f t="shared" si="9"/>
        <v>6737.833333333333</v>
      </c>
      <c r="E152" s="82">
        <f t="shared" si="9"/>
        <v>150907.41666666666</v>
      </c>
      <c r="F152" s="13">
        <f t="shared" si="9"/>
        <v>4188.583333333333</v>
      </c>
      <c r="G152" s="82">
        <f t="shared" si="9"/>
        <v>309737.33333333331</v>
      </c>
      <c r="H152" s="13">
        <f t="shared" si="9"/>
        <v>4245.583333333333</v>
      </c>
      <c r="I152" s="82">
        <f t="shared" si="9"/>
        <v>250462.83333333334</v>
      </c>
      <c r="J152" s="13">
        <f t="shared" si="9"/>
        <v>13.5</v>
      </c>
      <c r="K152" s="82">
        <f t="shared" si="9"/>
        <v>17497.666666666668</v>
      </c>
      <c r="L152" s="13">
        <f t="shared" si="9"/>
        <v>2993.3333333333335</v>
      </c>
      <c r="M152" s="14">
        <f t="shared" si="9"/>
        <v>263255.33333333331</v>
      </c>
    </row>
    <row r="153" spans="1:13" ht="15.75" thickBot="1">
      <c r="A153" s="39" t="s">
        <v>35</v>
      </c>
      <c r="B153" s="40">
        <f t="shared" ref="B153:G153" si="10">AVERAGE(B144:B152)</f>
        <v>2971.9166666666665</v>
      </c>
      <c r="C153" s="41">
        <f t="shared" si="10"/>
        <v>131023.47222222222</v>
      </c>
      <c r="D153" s="89">
        <f t="shared" si="10"/>
        <v>3082.5648148148148</v>
      </c>
      <c r="E153" s="90">
        <f t="shared" si="10"/>
        <v>133742.63888888891</v>
      </c>
      <c r="F153" s="89">
        <f t="shared" si="10"/>
        <v>1853.9907407407409</v>
      </c>
      <c r="G153" s="90">
        <f t="shared" si="10"/>
        <v>233454.79629629629</v>
      </c>
      <c r="H153" s="89">
        <f t="shared" ref="H153:M153" si="11">AVERAGE(H144:H152)</f>
        <v>1733.3333333333333</v>
      </c>
      <c r="I153" s="90">
        <f t="shared" si="11"/>
        <v>209538.12962962964</v>
      </c>
      <c r="J153" s="89">
        <f t="shared" si="11"/>
        <v>15.287037037037035</v>
      </c>
      <c r="K153" s="90">
        <f t="shared" si="11"/>
        <v>10807.453703703704</v>
      </c>
      <c r="L153" s="89">
        <f t="shared" si="11"/>
        <v>1298.9814814814815</v>
      </c>
      <c r="M153" s="42">
        <f t="shared" si="11"/>
        <v>124382.51851851853</v>
      </c>
    </row>
    <row r="154" spans="1:13" ht="15.75" thickBot="1"/>
    <row r="155" spans="1:13" ht="34.5" customHeight="1" thickBot="1">
      <c r="A155" s="166" t="s">
        <v>36</v>
      </c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8"/>
    </row>
    <row r="156" spans="1:13" ht="15.75">
      <c r="A156" s="162"/>
      <c r="B156" s="156" t="s">
        <v>15</v>
      </c>
      <c r="C156" s="156"/>
      <c r="D156" s="156"/>
      <c r="E156" s="157"/>
      <c r="F156" s="158" t="s">
        <v>16</v>
      </c>
      <c r="G156" s="156"/>
      <c r="H156" s="156"/>
      <c r="I156" s="157"/>
      <c r="J156" s="159" t="s">
        <v>17</v>
      </c>
      <c r="K156" s="160"/>
      <c r="L156" s="160"/>
      <c r="M156" s="161"/>
    </row>
    <row r="157" spans="1:13" ht="15.75">
      <c r="A157" s="163"/>
      <c r="B157" s="165" t="s">
        <v>18</v>
      </c>
      <c r="C157" s="150"/>
      <c r="D157" s="149" t="s">
        <v>19</v>
      </c>
      <c r="E157" s="150"/>
      <c r="F157" s="149" t="s">
        <v>18</v>
      </c>
      <c r="G157" s="150"/>
      <c r="H157" s="149" t="s">
        <v>19</v>
      </c>
      <c r="I157" s="150"/>
      <c r="J157" s="147" t="s">
        <v>20</v>
      </c>
      <c r="K157" s="148"/>
      <c r="L157" s="147" t="s">
        <v>39</v>
      </c>
      <c r="M157" s="148"/>
    </row>
    <row r="158" spans="1:13" ht="16.5" thickBot="1">
      <c r="A158" s="164"/>
      <c r="B158" s="18" t="s">
        <v>1</v>
      </c>
      <c r="C158" s="21" t="s">
        <v>2</v>
      </c>
      <c r="D158" s="22" t="s">
        <v>1</v>
      </c>
      <c r="E158" s="21" t="s">
        <v>2</v>
      </c>
      <c r="F158" s="22" t="s">
        <v>1</v>
      </c>
      <c r="G158" s="21" t="s">
        <v>2</v>
      </c>
      <c r="H158" s="22" t="s">
        <v>1</v>
      </c>
      <c r="I158" s="21" t="s">
        <v>2</v>
      </c>
      <c r="J158" s="22" t="s">
        <v>1</v>
      </c>
      <c r="K158" s="21" t="s">
        <v>2</v>
      </c>
      <c r="L158" s="22" t="s">
        <v>1</v>
      </c>
      <c r="M158" s="23" t="s">
        <v>2</v>
      </c>
    </row>
    <row r="159" spans="1:13">
      <c r="A159" s="45">
        <v>2006</v>
      </c>
      <c r="B159" s="36">
        <v>0</v>
      </c>
      <c r="C159" s="84">
        <v>0</v>
      </c>
      <c r="D159" s="32">
        <v>0</v>
      </c>
      <c r="E159" s="84">
        <v>0</v>
      </c>
      <c r="F159" s="32">
        <f t="shared" ref="F159:I160" si="12">(F145-F144)/F144*100</f>
        <v>15.033820641501189</v>
      </c>
      <c r="G159" s="84">
        <f t="shared" si="12"/>
        <v>8.9754240758580899</v>
      </c>
      <c r="H159" s="32">
        <f t="shared" si="12"/>
        <v>10.788973384030411</v>
      </c>
      <c r="I159" s="84">
        <f t="shared" si="12"/>
        <v>5.7957017217221924</v>
      </c>
      <c r="J159" s="32">
        <v>0</v>
      </c>
      <c r="K159" s="84">
        <v>0</v>
      </c>
      <c r="L159" s="32">
        <v>0</v>
      </c>
      <c r="M159" s="33">
        <v>0</v>
      </c>
    </row>
    <row r="160" spans="1:13">
      <c r="A160" s="50">
        <v>2007</v>
      </c>
      <c r="B160" s="37">
        <f t="shared" ref="B160:E166" si="13">(B146-B145)/B145*100</f>
        <v>13.31581971923487</v>
      </c>
      <c r="C160" s="85">
        <f t="shared" si="13"/>
        <v>4.7533271917134705</v>
      </c>
      <c r="D160" s="34">
        <f t="shared" si="13"/>
        <v>13.533200429382012</v>
      </c>
      <c r="E160" s="85">
        <f t="shared" si="13"/>
        <v>5.2742382926173539</v>
      </c>
      <c r="F160" s="34">
        <f t="shared" si="12"/>
        <v>5.8611532625189682</v>
      </c>
      <c r="G160" s="85">
        <f t="shared" si="12"/>
        <v>7.9016955163453222</v>
      </c>
      <c r="H160" s="34">
        <f t="shared" si="12"/>
        <v>12.912912912912919</v>
      </c>
      <c r="I160" s="85">
        <f t="shared" si="12"/>
        <v>8.9344084583058372</v>
      </c>
      <c r="J160" s="34">
        <v>0</v>
      </c>
      <c r="K160" s="85">
        <v>0</v>
      </c>
      <c r="L160" s="34">
        <v>0</v>
      </c>
      <c r="M160" s="35">
        <v>0</v>
      </c>
    </row>
    <row r="161" spans="1:13">
      <c r="A161" s="46">
        <v>2008</v>
      </c>
      <c r="B161" s="37">
        <f t="shared" si="13"/>
        <v>4.9481996667391215</v>
      </c>
      <c r="C161" s="85">
        <f t="shared" si="13"/>
        <v>0.59537481654578883</v>
      </c>
      <c r="D161" s="34">
        <f t="shared" si="13"/>
        <v>-1.8099547511312339</v>
      </c>
      <c r="E161" s="85">
        <f t="shared" si="13"/>
        <v>4.1622583666960828</v>
      </c>
      <c r="F161" s="34">
        <f t="shared" ref="F161:M166" si="14">(F147-F146)/F146*100</f>
        <v>-2.3830854685540186</v>
      </c>
      <c r="G161" s="85">
        <f t="shared" si="14"/>
        <v>3.2141980338796992</v>
      </c>
      <c r="H161" s="34">
        <f t="shared" si="14"/>
        <v>13.772796352583578</v>
      </c>
      <c r="I161" s="85">
        <f t="shared" si="14"/>
        <v>2.4089018336296859</v>
      </c>
      <c r="J161" s="34">
        <v>0</v>
      </c>
      <c r="K161" s="85">
        <v>0</v>
      </c>
      <c r="L161" s="34">
        <v>0</v>
      </c>
      <c r="M161" s="35">
        <v>0</v>
      </c>
    </row>
    <row r="162" spans="1:13">
      <c r="A162" s="46">
        <v>2009</v>
      </c>
      <c r="B162" s="37">
        <f t="shared" si="13"/>
        <v>42.89658981085185</v>
      </c>
      <c r="C162" s="85">
        <f t="shared" si="13"/>
        <v>-6.832803485156413</v>
      </c>
      <c r="D162" s="34">
        <f t="shared" si="13"/>
        <v>48.490267556228076</v>
      </c>
      <c r="E162" s="85">
        <f t="shared" si="13"/>
        <v>-6.6608292224254795</v>
      </c>
      <c r="F162" s="34">
        <f t="shared" si="14"/>
        <v>134.10425844346548</v>
      </c>
      <c r="G162" s="85">
        <f t="shared" si="14"/>
        <v>-6.7140397745057632</v>
      </c>
      <c r="H162" s="34">
        <f t="shared" si="14"/>
        <v>60.026715645349803</v>
      </c>
      <c r="I162" s="85">
        <f t="shared" si="14"/>
        <v>-0.66023618319227184</v>
      </c>
      <c r="J162" s="34">
        <v>0</v>
      </c>
      <c r="K162" s="85">
        <v>0</v>
      </c>
      <c r="L162" s="34">
        <v>0</v>
      </c>
      <c r="M162" s="35">
        <v>0</v>
      </c>
    </row>
    <row r="163" spans="1:13">
      <c r="A163" s="46">
        <v>2010</v>
      </c>
      <c r="B163" s="37">
        <f t="shared" si="13"/>
        <v>143.63768115942028</v>
      </c>
      <c r="C163" s="85">
        <f t="shared" si="13"/>
        <v>12.212306932607804</v>
      </c>
      <c r="D163" s="34">
        <f t="shared" si="13"/>
        <v>145.58339895317062</v>
      </c>
      <c r="E163" s="85">
        <f t="shared" si="13"/>
        <v>8.4313144800807738</v>
      </c>
      <c r="F163" s="34">
        <f t="shared" si="14"/>
        <v>206.74298259369607</v>
      </c>
      <c r="G163" s="85">
        <f t="shared" si="14"/>
        <v>31.978344204558145</v>
      </c>
      <c r="H163" s="34">
        <f t="shared" si="14"/>
        <v>241.8614357262104</v>
      </c>
      <c r="I163" s="85">
        <f t="shared" si="14"/>
        <v>16.112070795576109</v>
      </c>
      <c r="J163" s="34">
        <f t="shared" si="14"/>
        <v>407.14285714285705</v>
      </c>
      <c r="K163" s="85">
        <f t="shared" si="14"/>
        <v>52.234527564438025</v>
      </c>
      <c r="L163" s="34">
        <f t="shared" si="14"/>
        <v>208.31926051017686</v>
      </c>
      <c r="M163" s="35">
        <f t="shared" si="14"/>
        <v>30.720772876767633</v>
      </c>
    </row>
    <row r="164" spans="1:13">
      <c r="A164" s="46">
        <v>2011</v>
      </c>
      <c r="B164" s="37">
        <f t="shared" si="13"/>
        <v>24.016021255923693</v>
      </c>
      <c r="C164" s="85">
        <f t="shared" si="13"/>
        <v>0.44065922750501396</v>
      </c>
      <c r="D164" s="34">
        <f t="shared" si="13"/>
        <v>19.977743827684421</v>
      </c>
      <c r="E164" s="85">
        <f t="shared" si="13"/>
        <v>-0.3690630207584577</v>
      </c>
      <c r="F164" s="34">
        <f t="shared" si="14"/>
        <v>-8.2741168651909422</v>
      </c>
      <c r="G164" s="85">
        <f t="shared" si="14"/>
        <v>-8.6800562602065945</v>
      </c>
      <c r="H164" s="34">
        <f t="shared" si="14"/>
        <v>3.0765474301062139</v>
      </c>
      <c r="I164" s="85">
        <f t="shared" si="14"/>
        <v>-6.7919632563395229</v>
      </c>
      <c r="J164" s="34">
        <f t="shared" si="14"/>
        <v>-58.130601792573621</v>
      </c>
      <c r="K164" s="85">
        <f t="shared" si="14"/>
        <v>-31.787831300674519</v>
      </c>
      <c r="L164" s="34">
        <f t="shared" si="14"/>
        <v>-19.66905935599182</v>
      </c>
      <c r="M164" s="35">
        <f t="shared" si="14"/>
        <v>-8.6048829643909439</v>
      </c>
    </row>
    <row r="165" spans="1:13">
      <c r="A165" s="46">
        <v>2012</v>
      </c>
      <c r="B165" s="37">
        <f t="shared" si="13"/>
        <v>12.071308657766416</v>
      </c>
      <c r="C165" s="85">
        <f t="shared" si="13"/>
        <v>-2.181111636893974</v>
      </c>
      <c r="D165" s="34">
        <f t="shared" si="13"/>
        <v>12.332772633663987</v>
      </c>
      <c r="E165" s="85">
        <f t="shared" si="13"/>
        <v>-2.6600218667071491</v>
      </c>
      <c r="F165" s="34">
        <f t="shared" si="14"/>
        <v>15.153964051832252</v>
      </c>
      <c r="G165" s="85">
        <f t="shared" si="14"/>
        <v>19.937255145181464</v>
      </c>
      <c r="H165" s="34">
        <f t="shared" si="14"/>
        <v>18.470922657823035</v>
      </c>
      <c r="I165" s="85">
        <f t="shared" si="14"/>
        <v>9.0722519419990633</v>
      </c>
      <c r="J165" s="34">
        <f t="shared" si="14"/>
        <v>-30.581039755351679</v>
      </c>
      <c r="K165" s="85">
        <f t="shared" si="14"/>
        <v>-8.2950061974184219</v>
      </c>
      <c r="L165" s="34">
        <f t="shared" si="14"/>
        <v>9.6820498098040684</v>
      </c>
      <c r="M165" s="35">
        <f t="shared" si="14"/>
        <v>17.323258350211525</v>
      </c>
    </row>
    <row r="166" spans="1:13" ht="15.75" thickBot="1">
      <c r="A166" s="46">
        <v>2013</v>
      </c>
      <c r="B166" s="37">
        <f t="shared" si="13"/>
        <v>9.4571652756972728</v>
      </c>
      <c r="C166" s="85">
        <f t="shared" si="13"/>
        <v>-0.69242726286862888</v>
      </c>
      <c r="D166" s="34">
        <f t="shared" si="13"/>
        <v>13.152149574563357</v>
      </c>
      <c r="E166" s="85">
        <f t="shared" si="13"/>
        <v>-0.58581655284481438</v>
      </c>
      <c r="F166" s="34">
        <f t="shared" si="14"/>
        <v>21.634440868281573</v>
      </c>
      <c r="G166" s="85">
        <f t="shared" si="14"/>
        <v>6.7797423334209492</v>
      </c>
      <c r="H166" s="34">
        <f t="shared" si="14"/>
        <v>27.335666083479126</v>
      </c>
      <c r="I166" s="85">
        <f t="shared" si="14"/>
        <v>5.9820699402096347</v>
      </c>
      <c r="J166" s="34">
        <f t="shared" si="14"/>
        <v>-28.634361233480181</v>
      </c>
      <c r="K166" s="86">
        <f t="shared" si="14"/>
        <v>3.9552833654317441</v>
      </c>
      <c r="L166" s="34">
        <f t="shared" si="14"/>
        <v>17.523884308336612</v>
      </c>
      <c r="M166" s="35">
        <f t="shared" si="14"/>
        <v>7.5656370334277456</v>
      </c>
    </row>
    <row r="167" spans="1:13" ht="15.75" thickBot="1">
      <c r="A167" s="52" t="s">
        <v>35</v>
      </c>
      <c r="B167" s="47">
        <f>AVERAGE(B159:B166)</f>
        <v>31.29284819320419</v>
      </c>
      <c r="C167" s="88">
        <f t="shared" ref="C167:M167" si="15">AVERAGE(C159:C166)</f>
        <v>1.0369157229316328</v>
      </c>
      <c r="D167" s="48">
        <f t="shared" si="15"/>
        <v>31.407447277945156</v>
      </c>
      <c r="E167" s="88">
        <f t="shared" si="15"/>
        <v>0.94901005958228901</v>
      </c>
      <c r="F167" s="48">
        <f t="shared" si="15"/>
        <v>48.484177190943825</v>
      </c>
      <c r="G167" s="88">
        <f t="shared" si="15"/>
        <v>7.9240704093164149</v>
      </c>
      <c r="H167" s="48">
        <f t="shared" si="15"/>
        <v>48.530746274061933</v>
      </c>
      <c r="I167" s="88">
        <f t="shared" si="15"/>
        <v>5.1066506564888412</v>
      </c>
      <c r="J167" s="48">
        <f t="shared" si="15"/>
        <v>36.224606795181444</v>
      </c>
      <c r="K167" s="88">
        <f t="shared" si="15"/>
        <v>2.0133716789721037</v>
      </c>
      <c r="L167" s="48">
        <f t="shared" si="15"/>
        <v>26.982016909040713</v>
      </c>
      <c r="M167" s="49">
        <f t="shared" si="15"/>
        <v>5.875598162001995</v>
      </c>
    </row>
    <row r="232" spans="1:13" ht="15.75" thickBot="1"/>
    <row r="233" spans="1:13" ht="34.5" customHeight="1" thickBot="1">
      <c r="A233" s="166" t="s">
        <v>40</v>
      </c>
      <c r="B233" s="169"/>
      <c r="C233" s="169"/>
      <c r="D233" s="169"/>
      <c r="E233" s="169"/>
      <c r="F233" s="169"/>
      <c r="G233" s="169"/>
      <c r="H233" s="169"/>
      <c r="I233" s="169"/>
      <c r="J233" s="169"/>
      <c r="K233" s="169"/>
      <c r="L233" s="169"/>
      <c r="M233" s="170"/>
    </row>
    <row r="234" spans="1:13" ht="15.75">
      <c r="A234" s="162"/>
      <c r="B234" s="156" t="s">
        <v>15</v>
      </c>
      <c r="C234" s="156"/>
      <c r="D234" s="156"/>
      <c r="E234" s="157"/>
      <c r="F234" s="158" t="s">
        <v>16</v>
      </c>
      <c r="G234" s="156"/>
      <c r="H234" s="156"/>
      <c r="I234" s="157"/>
      <c r="J234" s="159" t="s">
        <v>17</v>
      </c>
      <c r="K234" s="160"/>
      <c r="L234" s="160"/>
      <c r="M234" s="161"/>
    </row>
    <row r="235" spans="1:13" ht="15.75">
      <c r="A235" s="163"/>
      <c r="B235" s="165" t="s">
        <v>18</v>
      </c>
      <c r="C235" s="150"/>
      <c r="D235" s="149" t="s">
        <v>19</v>
      </c>
      <c r="E235" s="150"/>
      <c r="F235" s="149" t="s">
        <v>18</v>
      </c>
      <c r="G235" s="150"/>
      <c r="H235" s="149" t="s">
        <v>19</v>
      </c>
      <c r="I235" s="150"/>
      <c r="J235" s="147" t="s">
        <v>20</v>
      </c>
      <c r="K235" s="148"/>
      <c r="L235" s="147" t="s">
        <v>39</v>
      </c>
      <c r="M235" s="148"/>
    </row>
    <row r="236" spans="1:13" ht="16.5" thickBot="1">
      <c r="A236" s="164"/>
      <c r="B236" s="18" t="s">
        <v>1</v>
      </c>
      <c r="C236" s="21" t="s">
        <v>2</v>
      </c>
      <c r="D236" s="22" t="s">
        <v>1</v>
      </c>
      <c r="E236" s="21" t="s">
        <v>2</v>
      </c>
      <c r="F236" s="22" t="s">
        <v>1</v>
      </c>
      <c r="G236" s="21" t="s">
        <v>2</v>
      </c>
      <c r="H236" s="22" t="s">
        <v>1</v>
      </c>
      <c r="I236" s="21" t="s">
        <v>2</v>
      </c>
      <c r="J236" s="22" t="s">
        <v>1</v>
      </c>
      <c r="K236" s="21" t="s">
        <v>2</v>
      </c>
      <c r="L236" s="22" t="s">
        <v>1</v>
      </c>
      <c r="M236" s="23" t="s">
        <v>2</v>
      </c>
    </row>
    <row r="237" spans="1:13">
      <c r="A237" s="51">
        <v>2006</v>
      </c>
      <c r="B237" s="177">
        <f>SUM(B42:B53)</f>
        <v>12181</v>
      </c>
      <c r="C237" s="178">
        <f t="shared" ref="C237:M237" si="16">SUM(C42:C53)</f>
        <v>1674911</v>
      </c>
      <c r="D237" s="178">
        <f t="shared" si="16"/>
        <v>13042</v>
      </c>
      <c r="E237" s="178">
        <f t="shared" si="16"/>
        <v>1692415</v>
      </c>
      <c r="F237" s="178">
        <f t="shared" si="16"/>
        <v>5272</v>
      </c>
      <c r="G237" s="178">
        <f t="shared" si="16"/>
        <v>2317819</v>
      </c>
      <c r="H237" s="178">
        <f t="shared" si="16"/>
        <v>4662</v>
      </c>
      <c r="I237" s="178">
        <f t="shared" si="16"/>
        <v>2167810</v>
      </c>
      <c r="J237" s="178">
        <f t="shared" si="16"/>
        <v>0</v>
      </c>
      <c r="K237" s="178">
        <f t="shared" si="16"/>
        <v>0</v>
      </c>
      <c r="L237" s="178">
        <f t="shared" si="16"/>
        <v>0</v>
      </c>
      <c r="M237" s="179">
        <f t="shared" si="16"/>
        <v>0</v>
      </c>
    </row>
    <row r="238" spans="1:13">
      <c r="A238" s="51">
        <v>2007</v>
      </c>
      <c r="B238" s="180">
        <f>SUM(B54:B65)</f>
        <v>13803</v>
      </c>
      <c r="C238" s="181">
        <f t="shared" ref="C238:M238" si="17">SUM(C54:C65)</f>
        <v>1754525</v>
      </c>
      <c r="D238" s="181">
        <f t="shared" si="17"/>
        <v>14807</v>
      </c>
      <c r="E238" s="181">
        <f t="shared" si="17"/>
        <v>1781677</v>
      </c>
      <c r="F238" s="181">
        <f t="shared" si="17"/>
        <v>5581</v>
      </c>
      <c r="G238" s="181">
        <f t="shared" si="17"/>
        <v>2500966</v>
      </c>
      <c r="H238" s="181">
        <f t="shared" si="17"/>
        <v>5264</v>
      </c>
      <c r="I238" s="181">
        <f t="shared" si="17"/>
        <v>2361491</v>
      </c>
      <c r="J238" s="181">
        <f t="shared" si="17"/>
        <v>0</v>
      </c>
      <c r="K238" s="181">
        <f t="shared" si="17"/>
        <v>0</v>
      </c>
      <c r="L238" s="181">
        <f t="shared" si="17"/>
        <v>0</v>
      </c>
      <c r="M238" s="182">
        <f t="shared" si="17"/>
        <v>0</v>
      </c>
    </row>
    <row r="239" spans="1:13">
      <c r="A239" s="51">
        <v>2008</v>
      </c>
      <c r="B239" s="180">
        <f>SUM(B66:B77)</f>
        <v>14486</v>
      </c>
      <c r="C239" s="181">
        <f t="shared" ref="C239:M239" si="18">SUM(C66:C77)</f>
        <v>1764971</v>
      </c>
      <c r="D239" s="181">
        <f t="shared" si="18"/>
        <v>14539</v>
      </c>
      <c r="E239" s="181">
        <f t="shared" si="18"/>
        <v>1855835</v>
      </c>
      <c r="F239" s="181">
        <f t="shared" si="18"/>
        <v>5448</v>
      </c>
      <c r="G239" s="181">
        <f t="shared" si="18"/>
        <v>2581352</v>
      </c>
      <c r="H239" s="181">
        <f t="shared" si="18"/>
        <v>5989</v>
      </c>
      <c r="I239" s="181">
        <f t="shared" si="18"/>
        <v>2418377</v>
      </c>
      <c r="J239" s="181">
        <f t="shared" si="18"/>
        <v>0</v>
      </c>
      <c r="K239" s="181">
        <f t="shared" si="18"/>
        <v>0</v>
      </c>
      <c r="L239" s="181">
        <f t="shared" si="18"/>
        <v>0</v>
      </c>
      <c r="M239" s="182">
        <f t="shared" si="18"/>
        <v>0</v>
      </c>
    </row>
    <row r="240" spans="1:13">
      <c r="A240" s="51">
        <v>2009</v>
      </c>
      <c r="B240" s="180">
        <f>SUM(B78:B89)</f>
        <v>20700</v>
      </c>
      <c r="C240" s="181">
        <f t="shared" ref="C240:M240" si="19">SUM(C78:C89)</f>
        <v>1644374</v>
      </c>
      <c r="D240" s="181">
        <f t="shared" si="19"/>
        <v>21589</v>
      </c>
      <c r="E240" s="181">
        <f t="shared" si="19"/>
        <v>1732221</v>
      </c>
      <c r="F240" s="181">
        <f t="shared" si="19"/>
        <v>12754</v>
      </c>
      <c r="G240" s="181">
        <f t="shared" si="19"/>
        <v>2408039</v>
      </c>
      <c r="H240" s="181">
        <f t="shared" si="19"/>
        <v>9584</v>
      </c>
      <c r="I240" s="181">
        <f t="shared" si="19"/>
        <v>2402410</v>
      </c>
      <c r="J240" s="181">
        <f t="shared" si="19"/>
        <v>154</v>
      </c>
      <c r="K240" s="181">
        <f t="shared" si="19"/>
        <v>212103</v>
      </c>
      <c r="L240" s="181">
        <f t="shared" si="19"/>
        <v>11251</v>
      </c>
      <c r="M240" s="182">
        <f t="shared" si="19"/>
        <v>2095237</v>
      </c>
    </row>
    <row r="241" spans="1:13">
      <c r="A241" s="51">
        <v>2010</v>
      </c>
      <c r="B241" s="180">
        <f>SUM(B90:B101)</f>
        <v>50433</v>
      </c>
      <c r="C241" s="181">
        <f t="shared" ref="C241:M241" si="20">SUM(C90:C101)</f>
        <v>1845190</v>
      </c>
      <c r="D241" s="181">
        <f t="shared" si="20"/>
        <v>53019</v>
      </c>
      <c r="E241" s="181">
        <f t="shared" si="20"/>
        <v>1878270</v>
      </c>
      <c r="F241" s="181">
        <f t="shared" si="20"/>
        <v>39122</v>
      </c>
      <c r="G241" s="181">
        <f t="shared" si="20"/>
        <v>3178090</v>
      </c>
      <c r="H241" s="181">
        <f t="shared" si="20"/>
        <v>32764</v>
      </c>
      <c r="I241" s="181">
        <f t="shared" si="20"/>
        <v>2789488</v>
      </c>
      <c r="J241" s="181">
        <f t="shared" si="20"/>
        <v>781</v>
      </c>
      <c r="K241" s="181">
        <f t="shared" si="20"/>
        <v>322894</v>
      </c>
      <c r="L241" s="181">
        <f t="shared" si="20"/>
        <v>34689</v>
      </c>
      <c r="M241" s="182">
        <f t="shared" si="20"/>
        <v>2738910</v>
      </c>
    </row>
    <row r="242" spans="1:13">
      <c r="A242" s="51">
        <v>2011</v>
      </c>
      <c r="B242" s="180">
        <f>SUM(B102:B113)</f>
        <v>62545</v>
      </c>
      <c r="C242" s="181">
        <f t="shared" ref="C242:M242" si="21">SUM(C102:C113)</f>
        <v>1853321</v>
      </c>
      <c r="D242" s="181">
        <f t="shared" si="21"/>
        <v>63611</v>
      </c>
      <c r="E242" s="181">
        <f t="shared" si="21"/>
        <v>1871338</v>
      </c>
      <c r="F242" s="181">
        <f t="shared" si="21"/>
        <v>35885</v>
      </c>
      <c r="G242" s="181">
        <f t="shared" si="21"/>
        <v>2902230</v>
      </c>
      <c r="H242" s="181">
        <f t="shared" si="21"/>
        <v>33772</v>
      </c>
      <c r="I242" s="181">
        <f t="shared" si="21"/>
        <v>2600027</v>
      </c>
      <c r="J242" s="181">
        <f t="shared" si="21"/>
        <v>327</v>
      </c>
      <c r="K242" s="181">
        <f t="shared" si="21"/>
        <v>220253</v>
      </c>
      <c r="L242" s="181">
        <f t="shared" si="21"/>
        <v>27866</v>
      </c>
      <c r="M242" s="182">
        <f t="shared" si="21"/>
        <v>2503230</v>
      </c>
    </row>
    <row r="243" spans="1:13">
      <c r="A243" s="51">
        <v>2012</v>
      </c>
      <c r="B243" s="180">
        <f>SUM(B114:B125)</f>
        <v>70095</v>
      </c>
      <c r="C243" s="181">
        <f t="shared" ref="C243:M243" si="22">SUM(C114:C125)</f>
        <v>1812898</v>
      </c>
      <c r="D243" s="181">
        <f t="shared" si="22"/>
        <v>71456</v>
      </c>
      <c r="E243" s="181">
        <f t="shared" si="22"/>
        <v>1821560</v>
      </c>
      <c r="F243" s="181">
        <f t="shared" si="22"/>
        <v>41323</v>
      </c>
      <c r="G243" s="181">
        <f t="shared" si="22"/>
        <v>3480855</v>
      </c>
      <c r="H243" s="181">
        <f t="shared" si="22"/>
        <v>40010</v>
      </c>
      <c r="I243" s="181">
        <f t="shared" si="22"/>
        <v>2835908</v>
      </c>
      <c r="J243" s="181">
        <f t="shared" si="22"/>
        <v>227</v>
      </c>
      <c r="K243" s="181">
        <f t="shared" si="22"/>
        <v>201983</v>
      </c>
      <c r="L243" s="181">
        <f t="shared" si="22"/>
        <v>30564</v>
      </c>
      <c r="M243" s="182">
        <f t="shared" si="22"/>
        <v>2936871</v>
      </c>
    </row>
    <row r="244" spans="1:13" ht="15.75" thickBot="1">
      <c r="A244" s="51">
        <v>2013</v>
      </c>
      <c r="B244" s="183">
        <f t="shared" ref="B244:M244" si="23">SUM(B126:B137)</f>
        <v>76724</v>
      </c>
      <c r="C244" s="184">
        <f t="shared" si="23"/>
        <v>1800345</v>
      </c>
      <c r="D244" s="184">
        <f t="shared" si="23"/>
        <v>80854</v>
      </c>
      <c r="E244" s="184">
        <f t="shared" si="23"/>
        <v>1810889</v>
      </c>
      <c r="F244" s="184">
        <f t="shared" si="23"/>
        <v>50263</v>
      </c>
      <c r="G244" s="184">
        <f t="shared" si="23"/>
        <v>3716848</v>
      </c>
      <c r="H244" s="184">
        <f t="shared" si="23"/>
        <v>50947</v>
      </c>
      <c r="I244" s="184">
        <f t="shared" si="23"/>
        <v>3005554</v>
      </c>
      <c r="J244" s="184">
        <f t="shared" si="23"/>
        <v>162</v>
      </c>
      <c r="K244" s="184">
        <f t="shared" si="23"/>
        <v>209972</v>
      </c>
      <c r="L244" s="184">
        <f t="shared" si="23"/>
        <v>35920</v>
      </c>
      <c r="M244" s="185">
        <f t="shared" si="23"/>
        <v>3159064</v>
      </c>
    </row>
    <row r="245" spans="1:13" ht="15.75" thickBot="1">
      <c r="A245" s="53" t="s">
        <v>34</v>
      </c>
      <c r="B245" s="41">
        <f>SUM(B237:B244)</f>
        <v>320967</v>
      </c>
      <c r="C245" s="90">
        <f t="shared" ref="C245:M245" si="24">SUM(C237:C244)</f>
        <v>14150535</v>
      </c>
      <c r="D245" s="41">
        <f t="shared" si="24"/>
        <v>332917</v>
      </c>
      <c r="E245" s="90">
        <f t="shared" si="24"/>
        <v>14444205</v>
      </c>
      <c r="F245" s="41">
        <f t="shared" si="24"/>
        <v>195648</v>
      </c>
      <c r="G245" s="90">
        <f t="shared" si="24"/>
        <v>23086199</v>
      </c>
      <c r="H245" s="41">
        <f t="shared" si="24"/>
        <v>182992</v>
      </c>
      <c r="I245" s="90">
        <f t="shared" si="24"/>
        <v>20581065</v>
      </c>
      <c r="J245" s="41">
        <f t="shared" si="24"/>
        <v>1651</v>
      </c>
      <c r="K245" s="90">
        <f t="shared" si="24"/>
        <v>1167205</v>
      </c>
      <c r="L245" s="41">
        <f t="shared" si="24"/>
        <v>140290</v>
      </c>
      <c r="M245" s="42">
        <f t="shared" si="24"/>
        <v>13433312</v>
      </c>
    </row>
    <row r="313" spans="1:13" ht="15.75" thickBot="1"/>
    <row r="314" spans="1:13" ht="37.5" customHeight="1" thickBot="1">
      <c r="A314" s="166" t="s">
        <v>41</v>
      </c>
      <c r="B314" s="169"/>
      <c r="C314" s="169"/>
      <c r="D314" s="169"/>
      <c r="E314" s="169"/>
      <c r="F314" s="169"/>
      <c r="G314" s="169"/>
      <c r="H314" s="24"/>
      <c r="I314" s="25"/>
      <c r="J314" s="25"/>
      <c r="K314" s="25"/>
      <c r="L314" s="25"/>
      <c r="M314" s="25"/>
    </row>
    <row r="315" spans="1:13" ht="15.75">
      <c r="A315" s="171"/>
      <c r="B315" s="159" t="s">
        <v>15</v>
      </c>
      <c r="C315" s="161"/>
      <c r="D315" s="159" t="s">
        <v>16</v>
      </c>
      <c r="E315" s="160"/>
      <c r="F315" s="159" t="s">
        <v>17</v>
      </c>
      <c r="G315" s="160"/>
      <c r="H315" s="60"/>
      <c r="I315" s="57"/>
      <c r="J315" s="57"/>
      <c r="K315" s="58"/>
      <c r="L315" s="58"/>
      <c r="M315" s="58"/>
    </row>
    <row r="316" spans="1:13" ht="15.75">
      <c r="A316" s="172"/>
      <c r="B316" s="76" t="s">
        <v>18</v>
      </c>
      <c r="C316" s="62" t="s">
        <v>19</v>
      </c>
      <c r="D316" s="76" t="s">
        <v>18</v>
      </c>
      <c r="E316" s="76" t="s">
        <v>19</v>
      </c>
      <c r="F316" s="76" t="s">
        <v>20</v>
      </c>
      <c r="G316" s="62" t="s">
        <v>39</v>
      </c>
      <c r="H316" s="60"/>
      <c r="I316" s="58"/>
      <c r="J316" s="57"/>
      <c r="K316" s="58"/>
      <c r="L316" s="57"/>
      <c r="M316" s="58"/>
    </row>
    <row r="317" spans="1:13">
      <c r="A317" s="51">
        <v>2006</v>
      </c>
      <c r="B317" s="31">
        <f>B237/C237*100</f>
        <v>0.72726252320272533</v>
      </c>
      <c r="C317" s="100">
        <f>D237/E237*100</f>
        <v>0.77061477238147846</v>
      </c>
      <c r="D317" s="31">
        <f>F237/G237*100</f>
        <v>0.2274552068129565</v>
      </c>
      <c r="E317" s="100">
        <f>H237/I237*100</f>
        <v>0.21505574750554707</v>
      </c>
      <c r="F317" s="31">
        <v>0</v>
      </c>
      <c r="G317" s="31">
        <v>0</v>
      </c>
      <c r="H317" s="61"/>
      <c r="I317" s="59"/>
      <c r="J317" s="59"/>
      <c r="K317" s="59"/>
      <c r="L317" s="59"/>
      <c r="M317" s="59"/>
    </row>
    <row r="318" spans="1:13">
      <c r="A318" s="51">
        <v>2007</v>
      </c>
      <c r="B318" s="31">
        <f t="shared" ref="B318:B323" si="25">B238/C238*100</f>
        <v>0.78670865333922291</v>
      </c>
      <c r="C318" s="85">
        <f t="shared" ref="C318:C324" si="26">D238/E238*100</f>
        <v>0.83107095169326417</v>
      </c>
      <c r="D318" s="31">
        <f t="shared" ref="D318:D324" si="27">F238/G238*100</f>
        <v>0.22315377338196521</v>
      </c>
      <c r="E318" s="85">
        <f t="shared" ref="E318:E324" si="28">H238/I238*100</f>
        <v>0.2229100174423701</v>
      </c>
      <c r="F318" s="31">
        <v>0</v>
      </c>
      <c r="G318" s="31">
        <v>0</v>
      </c>
      <c r="H318" s="61"/>
      <c r="I318" s="59"/>
      <c r="J318" s="59"/>
      <c r="K318" s="59"/>
      <c r="L318" s="59"/>
      <c r="M318" s="59"/>
    </row>
    <row r="319" spans="1:13">
      <c r="A319" s="51">
        <v>2008</v>
      </c>
      <c r="B319" s="31">
        <f t="shared" si="25"/>
        <v>0.82075002932059504</v>
      </c>
      <c r="C319" s="85">
        <f t="shared" si="26"/>
        <v>0.78342093990036821</v>
      </c>
      <c r="D319" s="31">
        <f t="shared" si="27"/>
        <v>0.21105219280439089</v>
      </c>
      <c r="E319" s="85">
        <f t="shared" si="28"/>
        <v>0.24764542501024447</v>
      </c>
      <c r="F319" s="31">
        <v>0</v>
      </c>
      <c r="G319" s="31">
        <v>0</v>
      </c>
      <c r="H319" s="61"/>
      <c r="I319" s="59"/>
      <c r="J319" s="59"/>
      <c r="K319" s="59"/>
      <c r="L319" s="59"/>
      <c r="M319" s="59"/>
    </row>
    <row r="320" spans="1:13">
      <c r="A320" s="51">
        <v>2009</v>
      </c>
      <c r="B320" s="31">
        <f t="shared" si="25"/>
        <v>1.2588377096694547</v>
      </c>
      <c r="C320" s="85">
        <f t="shared" si="26"/>
        <v>1.246319032040369</v>
      </c>
      <c r="D320" s="31">
        <f t="shared" si="27"/>
        <v>0.52964258469235759</v>
      </c>
      <c r="E320" s="85">
        <f t="shared" si="28"/>
        <v>0.39893273837521492</v>
      </c>
      <c r="F320" s="31">
        <f>J240/K240*100</f>
        <v>7.260623376378457E-2</v>
      </c>
      <c r="G320" s="31">
        <f>L240/M240*100</f>
        <v>0.53697982614854556</v>
      </c>
      <c r="H320" s="61"/>
      <c r="I320" s="59"/>
      <c r="J320" s="59"/>
      <c r="K320" s="59"/>
      <c r="L320" s="59"/>
      <c r="M320" s="59"/>
    </row>
    <row r="321" spans="1:13">
      <c r="A321" s="51">
        <v>2010</v>
      </c>
      <c r="B321" s="31">
        <f t="shared" si="25"/>
        <v>2.7332144657189774</v>
      </c>
      <c r="C321" s="85">
        <f t="shared" si="26"/>
        <v>2.8227571115973742</v>
      </c>
      <c r="D321" s="31">
        <f t="shared" si="27"/>
        <v>1.230990941099843</v>
      </c>
      <c r="E321" s="85">
        <f t="shared" si="28"/>
        <v>1.1745524626741537</v>
      </c>
      <c r="F321" s="31">
        <f>J241/K241*100</f>
        <v>0.24187504258363426</v>
      </c>
      <c r="G321" s="31">
        <f>L241/M241*100</f>
        <v>1.2665257346900776</v>
      </c>
      <c r="H321" s="61"/>
      <c r="I321" s="59"/>
      <c r="J321" s="59"/>
      <c r="K321" s="59"/>
      <c r="L321" s="59"/>
      <c r="M321" s="59"/>
    </row>
    <row r="322" spans="1:13">
      <c r="A322" s="51">
        <v>2011</v>
      </c>
      <c r="B322" s="31">
        <f t="shared" si="25"/>
        <v>3.3747526737138358</v>
      </c>
      <c r="C322" s="85">
        <f t="shared" si="26"/>
        <v>3.3992255808410881</v>
      </c>
      <c r="D322" s="31">
        <f t="shared" si="27"/>
        <v>1.2364629956964128</v>
      </c>
      <c r="E322" s="85">
        <f t="shared" si="28"/>
        <v>1.2989095882465835</v>
      </c>
      <c r="F322" s="31">
        <f>J242/K242*100</f>
        <v>0.14846562816397507</v>
      </c>
      <c r="G322" s="31">
        <f>L242/M242*100</f>
        <v>1.1132017433475949</v>
      </c>
      <c r="H322" s="61"/>
      <c r="I322" s="59"/>
      <c r="J322" s="59"/>
      <c r="K322" s="59"/>
      <c r="L322" s="59"/>
      <c r="M322" s="59"/>
    </row>
    <row r="323" spans="1:13">
      <c r="A323" s="51">
        <v>2012</v>
      </c>
      <c r="B323" s="31">
        <f t="shared" si="25"/>
        <v>3.8664613232515013</v>
      </c>
      <c r="C323" s="85">
        <f t="shared" si="26"/>
        <v>3.922791453479435</v>
      </c>
      <c r="D323" s="31">
        <f t="shared" si="27"/>
        <v>1.18715085805068</v>
      </c>
      <c r="E323" s="85">
        <f t="shared" si="28"/>
        <v>1.4108356124387675</v>
      </c>
      <c r="F323" s="31">
        <f>J243/K243*100</f>
        <v>0.11238569582588634</v>
      </c>
      <c r="G323" s="31">
        <f>L243/M243*100</f>
        <v>1.0406994382797201</v>
      </c>
      <c r="H323" s="61"/>
      <c r="I323" s="59"/>
      <c r="J323" s="59"/>
      <c r="K323" s="59"/>
      <c r="L323" s="59"/>
      <c r="M323" s="59"/>
    </row>
    <row r="324" spans="1:13" ht="15.75" thickBot="1">
      <c r="A324" s="51">
        <v>2013</v>
      </c>
      <c r="B324" s="31">
        <f>B244/C244*100</f>
        <v>4.2616276324815523</v>
      </c>
      <c r="C324" s="85">
        <f t="shared" si="26"/>
        <v>4.4648788523206004</v>
      </c>
      <c r="D324" s="31">
        <f t="shared" si="27"/>
        <v>1.352301735233725</v>
      </c>
      <c r="E324" s="85">
        <f t="shared" si="28"/>
        <v>1.6950951471841798</v>
      </c>
      <c r="F324" s="31">
        <f>J244/K244*100</f>
        <v>7.71531442287543E-2</v>
      </c>
      <c r="G324" s="31">
        <f>L244/M244*100</f>
        <v>1.1370456565615639</v>
      </c>
      <c r="H324" s="61"/>
      <c r="I324" s="59"/>
      <c r="J324" s="59"/>
      <c r="K324" s="59"/>
      <c r="L324" s="59"/>
      <c r="M324" s="59"/>
    </row>
    <row r="325" spans="1:13">
      <c r="A325" s="64" t="s">
        <v>35</v>
      </c>
      <c r="B325" s="67">
        <f t="shared" ref="B325:G325" si="29">AVERAGE(B317:B324)</f>
        <v>2.228701876337233</v>
      </c>
      <c r="C325" s="101">
        <f t="shared" si="29"/>
        <v>2.2801348367817473</v>
      </c>
      <c r="D325" s="68">
        <f t="shared" si="29"/>
        <v>0.77477628597154147</v>
      </c>
      <c r="E325" s="101">
        <f t="shared" si="29"/>
        <v>0.83299209235963256</v>
      </c>
      <c r="F325" s="68">
        <f t="shared" si="29"/>
        <v>8.1560718070754323E-2</v>
      </c>
      <c r="G325" s="69">
        <f t="shared" si="29"/>
        <v>0.63680654987843777</v>
      </c>
      <c r="H325" s="61"/>
      <c r="I325" s="59"/>
      <c r="J325" s="59"/>
      <c r="K325" s="59"/>
      <c r="L325" s="59"/>
      <c r="M325" s="59"/>
    </row>
    <row r="326" spans="1:13">
      <c r="A326" s="65" t="s">
        <v>42</v>
      </c>
      <c r="B326" s="70">
        <f t="shared" ref="B326:G326" si="30">MAX(B317:B324)-MIN(B317:B324)</f>
        <v>3.5343651092788271</v>
      </c>
      <c r="C326" s="102">
        <f t="shared" si="30"/>
        <v>3.694264079939122</v>
      </c>
      <c r="D326" s="71">
        <f t="shared" si="30"/>
        <v>1.1412495424293341</v>
      </c>
      <c r="E326" s="102">
        <f t="shared" si="30"/>
        <v>1.4800393996786327</v>
      </c>
      <c r="F326" s="71">
        <f t="shared" si="30"/>
        <v>0.24187504258363426</v>
      </c>
      <c r="G326" s="72">
        <f t="shared" si="30"/>
        <v>1.2665257346900776</v>
      </c>
      <c r="H326" s="61"/>
      <c r="I326" s="59"/>
      <c r="J326" s="59"/>
      <c r="K326" s="59"/>
      <c r="L326" s="59"/>
      <c r="M326" s="59"/>
    </row>
    <row r="327" spans="1:13" ht="30.75" thickBot="1">
      <c r="A327" s="66" t="s">
        <v>43</v>
      </c>
      <c r="B327" s="73">
        <f t="shared" ref="B327:G327" si="31">B324-B317</f>
        <v>3.5343651092788271</v>
      </c>
      <c r="C327" s="103">
        <f t="shared" si="31"/>
        <v>3.694264079939122</v>
      </c>
      <c r="D327" s="74">
        <f t="shared" si="31"/>
        <v>1.1248465284207685</v>
      </c>
      <c r="E327" s="103">
        <f t="shared" si="31"/>
        <v>1.4800393996786327</v>
      </c>
      <c r="F327" s="74">
        <f t="shared" si="31"/>
        <v>7.71531442287543E-2</v>
      </c>
      <c r="G327" s="75">
        <f t="shared" si="31"/>
        <v>1.1370456565615639</v>
      </c>
      <c r="H327" s="61"/>
      <c r="I327" s="59"/>
      <c r="J327" s="59"/>
      <c r="K327" s="59"/>
      <c r="L327" s="59"/>
      <c r="M327" s="59"/>
    </row>
  </sheetData>
  <mergeCells count="49">
    <mergeCell ref="A315:A316"/>
    <mergeCell ref="B315:C315"/>
    <mergeCell ref="D315:E315"/>
    <mergeCell ref="F315:G315"/>
    <mergeCell ref="A314:G314"/>
    <mergeCell ref="F142:G142"/>
    <mergeCell ref="A233:M233"/>
    <mergeCell ref="A234:A236"/>
    <mergeCell ref="B234:E234"/>
    <mergeCell ref="F234:I234"/>
    <mergeCell ref="J234:M234"/>
    <mergeCell ref="B235:C235"/>
    <mergeCell ref="D235:E235"/>
    <mergeCell ref="F235:G235"/>
    <mergeCell ref="H235:I235"/>
    <mergeCell ref="J235:K235"/>
    <mergeCell ref="L235:M235"/>
    <mergeCell ref="H4:I4"/>
    <mergeCell ref="L142:M142"/>
    <mergeCell ref="A141:A143"/>
    <mergeCell ref="A155:M155"/>
    <mergeCell ref="A156:A158"/>
    <mergeCell ref="B156:E156"/>
    <mergeCell ref="F156:I156"/>
    <mergeCell ref="J156:M156"/>
    <mergeCell ref="B157:C157"/>
    <mergeCell ref="D157:E157"/>
    <mergeCell ref="F157:G157"/>
    <mergeCell ref="H157:I157"/>
    <mergeCell ref="J157:K157"/>
    <mergeCell ref="L157:M157"/>
    <mergeCell ref="B142:C142"/>
    <mergeCell ref="D142:E142"/>
    <mergeCell ref="J4:K4"/>
    <mergeCell ref="H142:I142"/>
    <mergeCell ref="J142:K142"/>
    <mergeCell ref="A1:M1"/>
    <mergeCell ref="A140:M140"/>
    <mergeCell ref="B141:E141"/>
    <mergeCell ref="F141:I141"/>
    <mergeCell ref="J141:M141"/>
    <mergeCell ref="J3:M3"/>
    <mergeCell ref="L4:M4"/>
    <mergeCell ref="A3:A5"/>
    <mergeCell ref="B3:E3"/>
    <mergeCell ref="B4:C4"/>
    <mergeCell ref="D4:E4"/>
    <mergeCell ref="F3:I3"/>
    <mergeCell ref="F4:G4"/>
  </mergeCells>
  <conditionalFormatting sqref="B90:M137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A241"/>
  <sheetViews>
    <sheetView zoomScale="90" zoomScaleNormal="90" workbookViewId="0">
      <selection sqref="A1:AA1"/>
    </sheetView>
  </sheetViews>
  <sheetFormatPr defaultRowHeight="15"/>
  <cols>
    <col min="1" max="1" width="13.5703125" style="114" bestFit="1" customWidth="1"/>
    <col min="2" max="2" width="11.7109375" style="114" bestFit="1" customWidth="1"/>
    <col min="3" max="3" width="15.5703125" style="114" bestFit="1" customWidth="1"/>
    <col min="4" max="4" width="27.85546875" style="114" bestFit="1" customWidth="1"/>
    <col min="5" max="5" width="11.7109375" style="114" bestFit="1" customWidth="1"/>
    <col min="6" max="6" width="12.42578125" style="114" bestFit="1" customWidth="1"/>
    <col min="7" max="7" width="8.7109375" style="114" bestFit="1" customWidth="1"/>
    <col min="8" max="8" width="11.7109375" style="114" bestFit="1" customWidth="1"/>
    <col min="9" max="9" width="9.85546875" style="114" bestFit="1" customWidth="1"/>
    <col min="10" max="10" width="13.140625" style="114" bestFit="1" customWidth="1"/>
    <col min="11" max="11" width="23.5703125" style="114" bestFit="1" customWidth="1"/>
    <col min="12" max="12" width="12.28515625" style="114" bestFit="1" customWidth="1"/>
    <col min="13" max="13" width="13.28515625" style="114" bestFit="1" customWidth="1"/>
    <col min="14" max="14" width="12.85546875" style="114" bestFit="1" customWidth="1"/>
    <col min="15" max="15" width="9.85546875" style="114" bestFit="1" customWidth="1"/>
    <col min="16" max="16" width="11.7109375" style="114" bestFit="1" customWidth="1"/>
    <col min="17" max="17" width="9.85546875" style="114" bestFit="1" customWidth="1"/>
    <col min="18" max="18" width="11.7109375" style="114" bestFit="1" customWidth="1"/>
    <col min="19" max="19" width="8.7109375" style="114" bestFit="1" customWidth="1"/>
    <col min="20" max="20" width="11.7109375" style="114" bestFit="1" customWidth="1"/>
    <col min="21" max="21" width="8.28515625" style="114" bestFit="1" customWidth="1"/>
    <col min="22" max="22" width="11.7109375" style="114" bestFit="1" customWidth="1"/>
    <col min="23" max="23" width="8.7109375" style="114" bestFit="1" customWidth="1"/>
    <col min="24" max="24" width="11.7109375" style="114" bestFit="1" customWidth="1"/>
    <col min="25" max="25" width="7.7109375" style="114" bestFit="1" customWidth="1"/>
    <col min="26" max="26" width="11.7109375" style="114" bestFit="1" customWidth="1"/>
    <col min="27" max="27" width="8.7109375" style="114" bestFit="1" customWidth="1"/>
    <col min="28" max="16384" width="9.140625" style="114"/>
  </cols>
  <sheetData>
    <row r="1" spans="1:27" ht="37.5" customHeight="1" thickBot="1">
      <c r="A1" s="166" t="s">
        <v>23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69"/>
      <c r="AA1" s="170"/>
    </row>
    <row r="2" spans="1:27" ht="15.75" customHeight="1" thickBot="1"/>
    <row r="3" spans="1:27" ht="15.75">
      <c r="A3" s="162"/>
      <c r="B3" s="173" t="s">
        <v>0</v>
      </c>
      <c r="C3" s="173"/>
      <c r="D3" s="173" t="s">
        <v>3</v>
      </c>
      <c r="E3" s="173"/>
      <c r="F3" s="173" t="s">
        <v>4</v>
      </c>
      <c r="G3" s="173"/>
      <c r="H3" s="173" t="s">
        <v>5</v>
      </c>
      <c r="I3" s="173"/>
      <c r="J3" s="173" t="s">
        <v>6</v>
      </c>
      <c r="K3" s="173"/>
      <c r="L3" s="173" t="s">
        <v>7</v>
      </c>
      <c r="M3" s="173"/>
      <c r="N3" s="173" t="s">
        <v>8</v>
      </c>
      <c r="O3" s="173"/>
      <c r="P3" s="173" t="s">
        <v>9</v>
      </c>
      <c r="Q3" s="173"/>
      <c r="R3" s="173" t="s">
        <v>10</v>
      </c>
      <c r="S3" s="173"/>
      <c r="T3" s="173" t="s">
        <v>11</v>
      </c>
      <c r="U3" s="173"/>
      <c r="V3" s="173" t="s">
        <v>12</v>
      </c>
      <c r="W3" s="173"/>
      <c r="X3" s="173" t="s">
        <v>13</v>
      </c>
      <c r="Y3" s="173"/>
      <c r="Z3" s="173" t="s">
        <v>14</v>
      </c>
      <c r="AA3" s="174"/>
    </row>
    <row r="4" spans="1:27" ht="16.5" thickBot="1">
      <c r="A4" s="164"/>
      <c r="B4" s="18" t="s">
        <v>1</v>
      </c>
      <c r="C4" s="18" t="s">
        <v>2</v>
      </c>
      <c r="D4" s="18" t="s">
        <v>1</v>
      </c>
      <c r="E4" s="18" t="s">
        <v>2</v>
      </c>
      <c r="F4" s="18" t="s">
        <v>1</v>
      </c>
      <c r="G4" s="18" t="s">
        <v>2</v>
      </c>
      <c r="H4" s="18" t="s">
        <v>1</v>
      </c>
      <c r="I4" s="18" t="s">
        <v>2</v>
      </c>
      <c r="J4" s="18" t="s">
        <v>1</v>
      </c>
      <c r="K4" s="18" t="s">
        <v>2</v>
      </c>
      <c r="L4" s="18" t="s">
        <v>1</v>
      </c>
      <c r="M4" s="18" t="s">
        <v>2</v>
      </c>
      <c r="N4" s="18" t="s">
        <v>1</v>
      </c>
      <c r="O4" s="18" t="s">
        <v>2</v>
      </c>
      <c r="P4" s="18" t="s">
        <v>1</v>
      </c>
      <c r="Q4" s="18" t="s">
        <v>2</v>
      </c>
      <c r="R4" s="18" t="s">
        <v>1</v>
      </c>
      <c r="S4" s="18" t="s">
        <v>2</v>
      </c>
      <c r="T4" s="18" t="s">
        <v>1</v>
      </c>
      <c r="U4" s="18" t="s">
        <v>2</v>
      </c>
      <c r="V4" s="18" t="s">
        <v>1</v>
      </c>
      <c r="W4" s="18" t="s">
        <v>2</v>
      </c>
      <c r="X4" s="18" t="s">
        <v>1</v>
      </c>
      <c r="Y4" s="19" t="s">
        <v>2</v>
      </c>
      <c r="Z4" s="18" t="s">
        <v>1</v>
      </c>
      <c r="AA4" s="20" t="s">
        <v>2</v>
      </c>
    </row>
    <row r="5" spans="1:27" hidden="1">
      <c r="A5" s="7">
        <v>37622</v>
      </c>
      <c r="B5" s="4">
        <v>115</v>
      </c>
      <c r="C5" s="83">
        <v>104705</v>
      </c>
      <c r="D5" s="5">
        <v>20</v>
      </c>
      <c r="E5" s="83">
        <v>15266</v>
      </c>
      <c r="F5" s="5">
        <v>1</v>
      </c>
      <c r="G5" s="83">
        <v>3451</v>
      </c>
      <c r="H5" s="5">
        <v>20</v>
      </c>
      <c r="I5" s="83">
        <v>6193</v>
      </c>
      <c r="J5" s="5">
        <v>1</v>
      </c>
      <c r="K5" s="83">
        <v>2417</v>
      </c>
      <c r="L5" s="5">
        <v>81</v>
      </c>
      <c r="M5" s="83">
        <v>12495</v>
      </c>
      <c r="N5" s="5">
        <v>88</v>
      </c>
      <c r="O5" s="83">
        <v>28506</v>
      </c>
      <c r="P5" s="5">
        <v>0</v>
      </c>
      <c r="Q5" s="107">
        <v>0</v>
      </c>
      <c r="R5" s="15">
        <v>0</v>
      </c>
      <c r="S5" s="107">
        <v>0</v>
      </c>
      <c r="T5" s="15">
        <v>0</v>
      </c>
      <c r="U5" s="107">
        <v>0</v>
      </c>
      <c r="V5" s="15">
        <v>0</v>
      </c>
      <c r="W5" s="107">
        <v>0</v>
      </c>
      <c r="X5" s="15">
        <v>0</v>
      </c>
      <c r="Y5" s="107">
        <v>0</v>
      </c>
      <c r="Z5" s="15">
        <v>10</v>
      </c>
      <c r="AA5" s="10">
        <v>868</v>
      </c>
    </row>
    <row r="6" spans="1:27" hidden="1">
      <c r="A6" s="8">
        <v>37653</v>
      </c>
      <c r="B6" s="4">
        <v>89</v>
      </c>
      <c r="C6" s="80">
        <v>118381</v>
      </c>
      <c r="D6" s="5">
        <v>8</v>
      </c>
      <c r="E6" s="80">
        <v>13761</v>
      </c>
      <c r="F6" s="5">
        <v>7</v>
      </c>
      <c r="G6" s="80">
        <v>2876</v>
      </c>
      <c r="H6" s="5">
        <v>6</v>
      </c>
      <c r="I6" s="80">
        <v>6333</v>
      </c>
      <c r="J6" s="5">
        <v>2</v>
      </c>
      <c r="K6" s="80">
        <v>2842</v>
      </c>
      <c r="L6" s="5">
        <v>141</v>
      </c>
      <c r="M6" s="80">
        <v>15874</v>
      </c>
      <c r="N6" s="5">
        <v>121</v>
      </c>
      <c r="O6" s="80">
        <v>225628</v>
      </c>
      <c r="P6" s="5">
        <v>0</v>
      </c>
      <c r="Q6" s="108">
        <v>0</v>
      </c>
      <c r="R6" s="16">
        <v>0</v>
      </c>
      <c r="S6" s="108">
        <v>0</v>
      </c>
      <c r="T6" s="16">
        <v>0</v>
      </c>
      <c r="U6" s="108">
        <v>0</v>
      </c>
      <c r="V6" s="16">
        <v>0</v>
      </c>
      <c r="W6" s="108">
        <v>0</v>
      </c>
      <c r="X6" s="16">
        <v>0</v>
      </c>
      <c r="Y6" s="108">
        <v>0</v>
      </c>
      <c r="Z6" s="16">
        <v>2</v>
      </c>
      <c r="AA6" s="12">
        <v>709</v>
      </c>
    </row>
    <row r="7" spans="1:27" hidden="1">
      <c r="A7" s="8">
        <v>37681</v>
      </c>
      <c r="B7" s="4">
        <v>122</v>
      </c>
      <c r="C7" s="80">
        <v>104142</v>
      </c>
      <c r="D7" s="5">
        <v>17</v>
      </c>
      <c r="E7" s="80">
        <v>16457</v>
      </c>
      <c r="F7" s="5">
        <v>0</v>
      </c>
      <c r="G7" s="80">
        <v>2770</v>
      </c>
      <c r="H7" s="5">
        <v>10</v>
      </c>
      <c r="I7" s="80">
        <v>6872</v>
      </c>
      <c r="J7" s="5">
        <v>0</v>
      </c>
      <c r="K7" s="80">
        <v>2456</v>
      </c>
      <c r="L7" s="5">
        <v>70</v>
      </c>
      <c r="M7" s="80">
        <v>13877</v>
      </c>
      <c r="N7" s="5">
        <v>107</v>
      </c>
      <c r="O7" s="80">
        <v>27276</v>
      </c>
      <c r="P7" s="5">
        <v>0</v>
      </c>
      <c r="Q7" s="108">
        <v>0</v>
      </c>
      <c r="R7" s="16">
        <v>0</v>
      </c>
      <c r="S7" s="108">
        <v>0</v>
      </c>
      <c r="T7" s="16">
        <v>0</v>
      </c>
      <c r="U7" s="108">
        <v>0</v>
      </c>
      <c r="V7" s="16">
        <v>0</v>
      </c>
      <c r="W7" s="108">
        <v>0</v>
      </c>
      <c r="X7" s="16">
        <v>0</v>
      </c>
      <c r="Y7" s="108">
        <v>0</v>
      </c>
      <c r="Z7" s="16">
        <v>2</v>
      </c>
      <c r="AA7" s="12">
        <v>842</v>
      </c>
    </row>
    <row r="8" spans="1:27" hidden="1">
      <c r="A8" s="8">
        <v>37712</v>
      </c>
      <c r="B8" s="4">
        <v>125</v>
      </c>
      <c r="C8" s="80">
        <v>92067</v>
      </c>
      <c r="D8" s="5">
        <v>14</v>
      </c>
      <c r="E8" s="80">
        <v>14243</v>
      </c>
      <c r="F8" s="5">
        <v>4</v>
      </c>
      <c r="G8" s="80">
        <v>2599</v>
      </c>
      <c r="H8" s="5">
        <v>10</v>
      </c>
      <c r="I8" s="80">
        <v>6293</v>
      </c>
      <c r="J8" s="5">
        <v>6</v>
      </c>
      <c r="K8" s="80">
        <v>2286</v>
      </c>
      <c r="L8" s="5">
        <v>25</v>
      </c>
      <c r="M8" s="80">
        <v>9587</v>
      </c>
      <c r="N8" s="5">
        <v>169</v>
      </c>
      <c r="O8" s="80">
        <v>26080</v>
      </c>
      <c r="P8" s="5">
        <v>0</v>
      </c>
      <c r="Q8" s="108">
        <v>0</v>
      </c>
      <c r="R8" s="16">
        <v>0</v>
      </c>
      <c r="S8" s="108">
        <v>0</v>
      </c>
      <c r="T8" s="16">
        <v>0</v>
      </c>
      <c r="U8" s="108">
        <v>0</v>
      </c>
      <c r="V8" s="16">
        <v>0</v>
      </c>
      <c r="W8" s="108">
        <v>0</v>
      </c>
      <c r="X8" s="16">
        <v>0</v>
      </c>
      <c r="Y8" s="108">
        <v>0</v>
      </c>
      <c r="Z8" s="16">
        <v>6</v>
      </c>
      <c r="AA8" s="12">
        <v>647</v>
      </c>
    </row>
    <row r="9" spans="1:27" hidden="1">
      <c r="A9" s="8">
        <v>37742</v>
      </c>
      <c r="B9" s="4">
        <v>277</v>
      </c>
      <c r="C9" s="80">
        <v>58981</v>
      </c>
      <c r="D9" s="5">
        <v>16</v>
      </c>
      <c r="E9" s="80">
        <v>15930</v>
      </c>
      <c r="F9" s="5">
        <v>6</v>
      </c>
      <c r="G9" s="80">
        <v>2414</v>
      </c>
      <c r="H9" s="5">
        <v>23</v>
      </c>
      <c r="I9" s="80">
        <v>5537</v>
      </c>
      <c r="J9" s="5">
        <v>2</v>
      </c>
      <c r="K9" s="80">
        <v>1919</v>
      </c>
      <c r="L9" s="5">
        <v>30</v>
      </c>
      <c r="M9" s="80">
        <v>9396</v>
      </c>
      <c r="N9" s="5">
        <v>207</v>
      </c>
      <c r="O9" s="80">
        <v>26950</v>
      </c>
      <c r="P9" s="5">
        <v>0</v>
      </c>
      <c r="Q9" s="108">
        <v>0</v>
      </c>
      <c r="R9" s="16">
        <v>0</v>
      </c>
      <c r="S9" s="108">
        <v>0</v>
      </c>
      <c r="T9" s="16">
        <v>0</v>
      </c>
      <c r="U9" s="108">
        <v>0</v>
      </c>
      <c r="V9" s="16">
        <v>0</v>
      </c>
      <c r="W9" s="108">
        <v>0</v>
      </c>
      <c r="X9" s="16">
        <v>0</v>
      </c>
      <c r="Y9" s="108">
        <v>0</v>
      </c>
      <c r="Z9" s="16">
        <v>12</v>
      </c>
      <c r="AA9" s="12">
        <v>710</v>
      </c>
    </row>
    <row r="10" spans="1:27" hidden="1">
      <c r="A10" s="8">
        <v>37773</v>
      </c>
      <c r="B10" s="4">
        <v>94</v>
      </c>
      <c r="C10" s="80">
        <v>47875</v>
      </c>
      <c r="D10" s="5">
        <v>20</v>
      </c>
      <c r="E10" s="80">
        <v>18773</v>
      </c>
      <c r="F10" s="5">
        <v>3</v>
      </c>
      <c r="G10" s="80">
        <v>2588</v>
      </c>
      <c r="H10" s="5">
        <v>11</v>
      </c>
      <c r="I10" s="80">
        <v>5905</v>
      </c>
      <c r="J10" s="5">
        <v>2</v>
      </c>
      <c r="K10" s="80">
        <v>2073</v>
      </c>
      <c r="L10" s="5">
        <v>31</v>
      </c>
      <c r="M10" s="80">
        <v>10730</v>
      </c>
      <c r="N10" s="5">
        <v>229</v>
      </c>
      <c r="O10" s="80">
        <v>24721</v>
      </c>
      <c r="P10" s="5">
        <v>0</v>
      </c>
      <c r="Q10" s="108">
        <v>0</v>
      </c>
      <c r="R10" s="16">
        <v>0</v>
      </c>
      <c r="S10" s="108">
        <v>0</v>
      </c>
      <c r="T10" s="16">
        <v>0</v>
      </c>
      <c r="U10" s="108">
        <v>0</v>
      </c>
      <c r="V10" s="16">
        <v>0</v>
      </c>
      <c r="W10" s="108">
        <v>0</v>
      </c>
      <c r="X10" s="16">
        <v>0</v>
      </c>
      <c r="Y10" s="108">
        <v>0</v>
      </c>
      <c r="Z10" s="16">
        <v>3</v>
      </c>
      <c r="AA10" s="12">
        <v>700</v>
      </c>
    </row>
    <row r="11" spans="1:27" hidden="1">
      <c r="A11" s="8">
        <v>37803</v>
      </c>
      <c r="B11" s="4">
        <v>115</v>
      </c>
      <c r="C11" s="80">
        <v>69699</v>
      </c>
      <c r="D11" s="5">
        <v>25</v>
      </c>
      <c r="E11" s="80">
        <v>20252</v>
      </c>
      <c r="F11" s="5">
        <v>4</v>
      </c>
      <c r="G11" s="80">
        <v>3641</v>
      </c>
      <c r="H11" s="5">
        <v>44</v>
      </c>
      <c r="I11" s="80">
        <v>7092</v>
      </c>
      <c r="J11" s="5">
        <v>3</v>
      </c>
      <c r="K11" s="80">
        <v>3322</v>
      </c>
      <c r="L11" s="5">
        <v>64</v>
      </c>
      <c r="M11" s="80">
        <v>12067</v>
      </c>
      <c r="N11" s="5">
        <v>117</v>
      </c>
      <c r="O11" s="80">
        <v>29487</v>
      </c>
      <c r="P11" s="5">
        <v>0</v>
      </c>
      <c r="Q11" s="108">
        <v>0</v>
      </c>
      <c r="R11" s="16">
        <v>0</v>
      </c>
      <c r="S11" s="108">
        <v>0</v>
      </c>
      <c r="T11" s="16">
        <v>0</v>
      </c>
      <c r="U11" s="108">
        <v>0</v>
      </c>
      <c r="V11" s="16">
        <v>0</v>
      </c>
      <c r="W11" s="108">
        <v>0</v>
      </c>
      <c r="X11" s="16">
        <v>0</v>
      </c>
      <c r="Y11" s="108">
        <v>0</v>
      </c>
      <c r="Z11" s="16">
        <v>42</v>
      </c>
      <c r="AA11" s="12">
        <v>882</v>
      </c>
    </row>
    <row r="12" spans="1:27" hidden="1">
      <c r="A12" s="8">
        <v>37834</v>
      </c>
      <c r="B12" s="4">
        <v>131</v>
      </c>
      <c r="C12" s="80">
        <v>77660</v>
      </c>
      <c r="D12" s="5">
        <v>17</v>
      </c>
      <c r="E12" s="80">
        <v>19324</v>
      </c>
      <c r="F12" s="5">
        <v>4</v>
      </c>
      <c r="G12" s="80">
        <v>3110</v>
      </c>
      <c r="H12" s="5">
        <v>10</v>
      </c>
      <c r="I12" s="80">
        <v>6434</v>
      </c>
      <c r="J12" s="5">
        <v>9</v>
      </c>
      <c r="K12" s="80">
        <v>3748</v>
      </c>
      <c r="L12" s="5">
        <v>72</v>
      </c>
      <c r="M12" s="80">
        <v>13954</v>
      </c>
      <c r="N12" s="5">
        <v>251</v>
      </c>
      <c r="O12" s="80">
        <v>30194</v>
      </c>
      <c r="P12" s="5">
        <v>0</v>
      </c>
      <c r="Q12" s="108">
        <v>0</v>
      </c>
      <c r="R12" s="16">
        <v>0</v>
      </c>
      <c r="S12" s="108">
        <v>0</v>
      </c>
      <c r="T12" s="16">
        <v>0</v>
      </c>
      <c r="U12" s="108">
        <v>0</v>
      </c>
      <c r="V12" s="16">
        <v>0</v>
      </c>
      <c r="W12" s="108">
        <v>0</v>
      </c>
      <c r="X12" s="16">
        <v>0</v>
      </c>
      <c r="Y12" s="108">
        <v>0</v>
      </c>
      <c r="Z12" s="16">
        <v>1</v>
      </c>
      <c r="AA12" s="12">
        <v>666</v>
      </c>
    </row>
    <row r="13" spans="1:27" hidden="1">
      <c r="A13" s="8">
        <v>37865</v>
      </c>
      <c r="B13" s="4">
        <v>97</v>
      </c>
      <c r="C13" s="80">
        <v>77993</v>
      </c>
      <c r="D13" s="5">
        <v>20</v>
      </c>
      <c r="E13" s="80">
        <v>16419</v>
      </c>
      <c r="F13" s="5">
        <v>3</v>
      </c>
      <c r="G13" s="80">
        <v>3360</v>
      </c>
      <c r="H13" s="5">
        <v>20</v>
      </c>
      <c r="I13" s="80">
        <v>8291</v>
      </c>
      <c r="J13" s="5">
        <v>0</v>
      </c>
      <c r="K13" s="80">
        <v>2560</v>
      </c>
      <c r="L13" s="5">
        <v>38</v>
      </c>
      <c r="M13" s="80">
        <v>15428</v>
      </c>
      <c r="N13" s="5">
        <v>259</v>
      </c>
      <c r="O13" s="80">
        <v>26840</v>
      </c>
      <c r="P13" s="5">
        <v>0</v>
      </c>
      <c r="Q13" s="108">
        <v>0</v>
      </c>
      <c r="R13" s="16">
        <v>0</v>
      </c>
      <c r="S13" s="108">
        <v>0</v>
      </c>
      <c r="T13" s="16">
        <v>0</v>
      </c>
      <c r="U13" s="108">
        <v>0</v>
      </c>
      <c r="V13" s="16">
        <v>0</v>
      </c>
      <c r="W13" s="108">
        <v>0</v>
      </c>
      <c r="X13" s="16">
        <v>0</v>
      </c>
      <c r="Y13" s="108">
        <v>0</v>
      </c>
      <c r="Z13" s="16">
        <v>3</v>
      </c>
      <c r="AA13" s="12">
        <v>821</v>
      </c>
    </row>
    <row r="14" spans="1:27" hidden="1">
      <c r="A14" s="8">
        <v>37895</v>
      </c>
      <c r="B14" s="4">
        <v>147</v>
      </c>
      <c r="C14" s="80">
        <v>117914</v>
      </c>
      <c r="D14" s="5">
        <v>70</v>
      </c>
      <c r="E14" s="80">
        <v>15942</v>
      </c>
      <c r="F14" s="5">
        <v>5</v>
      </c>
      <c r="G14" s="80">
        <v>3362</v>
      </c>
      <c r="H14" s="5">
        <v>14</v>
      </c>
      <c r="I14" s="80">
        <v>6144</v>
      </c>
      <c r="J14" s="5">
        <v>6</v>
      </c>
      <c r="K14" s="80">
        <v>2357</v>
      </c>
      <c r="L14" s="5">
        <v>75</v>
      </c>
      <c r="M14" s="80">
        <v>16818</v>
      </c>
      <c r="N14" s="5">
        <v>176</v>
      </c>
      <c r="O14" s="80">
        <v>27660</v>
      </c>
      <c r="P14" s="5">
        <v>0</v>
      </c>
      <c r="Q14" s="108">
        <v>0</v>
      </c>
      <c r="R14" s="16">
        <v>0</v>
      </c>
      <c r="S14" s="108">
        <v>0</v>
      </c>
      <c r="T14" s="16">
        <v>0</v>
      </c>
      <c r="U14" s="108">
        <v>0</v>
      </c>
      <c r="V14" s="16">
        <v>0</v>
      </c>
      <c r="W14" s="108">
        <v>0</v>
      </c>
      <c r="X14" s="16">
        <v>0</v>
      </c>
      <c r="Y14" s="108">
        <v>0</v>
      </c>
      <c r="Z14" s="16">
        <v>3</v>
      </c>
      <c r="AA14" s="12">
        <v>747</v>
      </c>
    </row>
    <row r="15" spans="1:27" hidden="1">
      <c r="A15" s="8">
        <v>37926</v>
      </c>
      <c r="B15" s="4">
        <v>398</v>
      </c>
      <c r="C15" s="80">
        <v>123544</v>
      </c>
      <c r="D15" s="5">
        <v>21</v>
      </c>
      <c r="E15" s="80">
        <v>15712</v>
      </c>
      <c r="F15" s="5">
        <v>2</v>
      </c>
      <c r="G15" s="80">
        <v>3033</v>
      </c>
      <c r="H15" s="5">
        <v>4</v>
      </c>
      <c r="I15" s="80">
        <v>6851</v>
      </c>
      <c r="J15" s="5">
        <v>2</v>
      </c>
      <c r="K15" s="80">
        <v>2156</v>
      </c>
      <c r="L15" s="5">
        <v>33</v>
      </c>
      <c r="M15" s="80">
        <v>14690</v>
      </c>
      <c r="N15" s="5">
        <v>169</v>
      </c>
      <c r="O15" s="80">
        <v>28753</v>
      </c>
      <c r="P15" s="5">
        <v>0</v>
      </c>
      <c r="Q15" s="108">
        <v>0</v>
      </c>
      <c r="R15" s="16">
        <v>0</v>
      </c>
      <c r="S15" s="108">
        <v>0</v>
      </c>
      <c r="T15" s="16">
        <v>0</v>
      </c>
      <c r="U15" s="108">
        <v>0</v>
      </c>
      <c r="V15" s="16">
        <v>0</v>
      </c>
      <c r="W15" s="108">
        <v>0</v>
      </c>
      <c r="X15" s="16">
        <v>0</v>
      </c>
      <c r="Y15" s="108">
        <v>0</v>
      </c>
      <c r="Z15" s="16">
        <v>0</v>
      </c>
      <c r="AA15" s="12">
        <v>968</v>
      </c>
    </row>
    <row r="16" spans="1:27" hidden="1">
      <c r="A16" s="8">
        <v>37956</v>
      </c>
      <c r="B16" s="4">
        <v>385</v>
      </c>
      <c r="C16" s="80">
        <v>116937</v>
      </c>
      <c r="D16" s="5">
        <v>12</v>
      </c>
      <c r="E16" s="80">
        <v>19787</v>
      </c>
      <c r="F16" s="5">
        <v>0</v>
      </c>
      <c r="G16" s="80">
        <v>3439</v>
      </c>
      <c r="H16" s="5">
        <v>39</v>
      </c>
      <c r="I16" s="80">
        <v>8612</v>
      </c>
      <c r="J16" s="5">
        <v>1</v>
      </c>
      <c r="K16" s="80">
        <v>2444</v>
      </c>
      <c r="L16" s="5">
        <v>68</v>
      </c>
      <c r="M16" s="80">
        <v>15243</v>
      </c>
      <c r="N16" s="5">
        <v>180</v>
      </c>
      <c r="O16" s="80">
        <v>27777</v>
      </c>
      <c r="P16" s="5">
        <v>0</v>
      </c>
      <c r="Q16" s="108">
        <v>0</v>
      </c>
      <c r="R16" s="16">
        <v>0</v>
      </c>
      <c r="S16" s="108">
        <v>0</v>
      </c>
      <c r="T16" s="16">
        <v>0</v>
      </c>
      <c r="U16" s="108">
        <v>0</v>
      </c>
      <c r="V16" s="16">
        <v>0</v>
      </c>
      <c r="W16" s="108">
        <v>0</v>
      </c>
      <c r="X16" s="16">
        <v>0</v>
      </c>
      <c r="Y16" s="108">
        <v>0</v>
      </c>
      <c r="Z16" s="16">
        <v>5</v>
      </c>
      <c r="AA16" s="12">
        <v>3660</v>
      </c>
    </row>
    <row r="17" spans="1:27" hidden="1">
      <c r="A17" s="8">
        <v>37987</v>
      </c>
      <c r="B17" s="4">
        <v>639</v>
      </c>
      <c r="C17" s="80">
        <v>102582</v>
      </c>
      <c r="D17" s="5">
        <v>11</v>
      </c>
      <c r="E17" s="80">
        <v>15147</v>
      </c>
      <c r="F17" s="5">
        <v>12</v>
      </c>
      <c r="G17" s="80">
        <v>3716</v>
      </c>
      <c r="H17" s="5">
        <v>3</v>
      </c>
      <c r="I17" s="80">
        <v>6308</v>
      </c>
      <c r="J17" s="5">
        <v>5</v>
      </c>
      <c r="K17" s="80">
        <v>2769</v>
      </c>
      <c r="L17" s="5">
        <v>25</v>
      </c>
      <c r="M17" s="80">
        <v>14591</v>
      </c>
      <c r="N17" s="5">
        <v>170</v>
      </c>
      <c r="O17" s="80">
        <v>25771</v>
      </c>
      <c r="P17" s="5">
        <v>0</v>
      </c>
      <c r="Q17" s="108">
        <v>0</v>
      </c>
      <c r="R17" s="16">
        <v>0</v>
      </c>
      <c r="S17" s="108">
        <v>0</v>
      </c>
      <c r="T17" s="16">
        <v>0</v>
      </c>
      <c r="U17" s="108">
        <v>0</v>
      </c>
      <c r="V17" s="16">
        <v>0</v>
      </c>
      <c r="W17" s="108">
        <v>0</v>
      </c>
      <c r="X17" s="16">
        <v>0</v>
      </c>
      <c r="Y17" s="108">
        <v>0</v>
      </c>
      <c r="Z17" s="16">
        <v>3</v>
      </c>
      <c r="AA17" s="12">
        <v>4951</v>
      </c>
    </row>
    <row r="18" spans="1:27" hidden="1">
      <c r="A18" s="8">
        <v>38018</v>
      </c>
      <c r="B18" s="4">
        <v>505</v>
      </c>
      <c r="C18" s="80">
        <v>121654</v>
      </c>
      <c r="D18" s="5">
        <v>34</v>
      </c>
      <c r="E18" s="80">
        <v>16233</v>
      </c>
      <c r="F18" s="5">
        <v>1</v>
      </c>
      <c r="G18" s="80">
        <v>3550</v>
      </c>
      <c r="H18" s="5">
        <v>5</v>
      </c>
      <c r="I18" s="80">
        <v>6014</v>
      </c>
      <c r="J18" s="5">
        <v>3</v>
      </c>
      <c r="K18" s="80">
        <v>2445</v>
      </c>
      <c r="L18" s="5">
        <v>18</v>
      </c>
      <c r="M18" s="80">
        <v>11440</v>
      </c>
      <c r="N18" s="5">
        <v>217</v>
      </c>
      <c r="O18" s="80">
        <v>26731</v>
      </c>
      <c r="P18" s="5">
        <v>0</v>
      </c>
      <c r="Q18" s="108">
        <v>0</v>
      </c>
      <c r="R18" s="16">
        <v>0</v>
      </c>
      <c r="S18" s="108">
        <v>0</v>
      </c>
      <c r="T18" s="16">
        <v>0</v>
      </c>
      <c r="U18" s="108">
        <v>0</v>
      </c>
      <c r="V18" s="16">
        <v>0</v>
      </c>
      <c r="W18" s="108">
        <v>0</v>
      </c>
      <c r="X18" s="16">
        <v>0</v>
      </c>
      <c r="Y18" s="108">
        <v>0</v>
      </c>
      <c r="Z18" s="16">
        <v>2</v>
      </c>
      <c r="AA18" s="12">
        <v>817</v>
      </c>
    </row>
    <row r="19" spans="1:27" hidden="1">
      <c r="A19" s="8">
        <v>38047</v>
      </c>
      <c r="B19" s="4">
        <v>627</v>
      </c>
      <c r="C19" s="80">
        <v>107567</v>
      </c>
      <c r="D19" s="5">
        <v>23</v>
      </c>
      <c r="E19" s="80">
        <v>18815</v>
      </c>
      <c r="F19" s="5">
        <v>3</v>
      </c>
      <c r="G19" s="80">
        <v>3388</v>
      </c>
      <c r="H19" s="5">
        <v>25</v>
      </c>
      <c r="I19" s="80">
        <v>6885</v>
      </c>
      <c r="J19" s="5">
        <v>2</v>
      </c>
      <c r="K19" s="80">
        <v>2926</v>
      </c>
      <c r="L19" s="5">
        <v>34</v>
      </c>
      <c r="M19" s="80">
        <v>13038</v>
      </c>
      <c r="N19" s="5">
        <v>190</v>
      </c>
      <c r="O19" s="80">
        <v>27397</v>
      </c>
      <c r="P19" s="5">
        <v>0</v>
      </c>
      <c r="Q19" s="108">
        <v>0</v>
      </c>
      <c r="R19" s="16">
        <v>0</v>
      </c>
      <c r="S19" s="108">
        <v>0</v>
      </c>
      <c r="T19" s="16">
        <v>0</v>
      </c>
      <c r="U19" s="108">
        <v>0</v>
      </c>
      <c r="V19" s="16">
        <v>0</v>
      </c>
      <c r="W19" s="108">
        <v>0</v>
      </c>
      <c r="X19" s="16">
        <v>0</v>
      </c>
      <c r="Y19" s="108">
        <v>0</v>
      </c>
      <c r="Z19" s="16">
        <v>1</v>
      </c>
      <c r="AA19" s="12">
        <v>764</v>
      </c>
    </row>
    <row r="20" spans="1:27" hidden="1">
      <c r="A20" s="8">
        <v>38078</v>
      </c>
      <c r="B20" s="4">
        <v>315</v>
      </c>
      <c r="C20" s="80">
        <v>84088</v>
      </c>
      <c r="D20" s="5">
        <v>27</v>
      </c>
      <c r="E20" s="80">
        <v>16512</v>
      </c>
      <c r="F20" s="5">
        <v>1</v>
      </c>
      <c r="G20" s="80">
        <v>3461</v>
      </c>
      <c r="H20" s="5">
        <v>20</v>
      </c>
      <c r="I20" s="80">
        <v>6548</v>
      </c>
      <c r="J20" s="5">
        <v>2</v>
      </c>
      <c r="K20" s="80">
        <v>2064</v>
      </c>
      <c r="L20" s="5">
        <v>32</v>
      </c>
      <c r="M20" s="80">
        <v>3948</v>
      </c>
      <c r="N20" s="5">
        <v>179</v>
      </c>
      <c r="O20" s="80">
        <v>28195</v>
      </c>
      <c r="P20" s="5">
        <v>0</v>
      </c>
      <c r="Q20" s="108">
        <v>0</v>
      </c>
      <c r="R20" s="16">
        <v>0</v>
      </c>
      <c r="S20" s="108">
        <v>0</v>
      </c>
      <c r="T20" s="16">
        <v>0</v>
      </c>
      <c r="U20" s="108">
        <v>0</v>
      </c>
      <c r="V20" s="16">
        <v>0</v>
      </c>
      <c r="W20" s="108">
        <v>0</v>
      </c>
      <c r="X20" s="16">
        <v>0</v>
      </c>
      <c r="Y20" s="108">
        <v>0</v>
      </c>
      <c r="Z20" s="16">
        <v>0</v>
      </c>
      <c r="AA20" s="12">
        <v>757</v>
      </c>
    </row>
    <row r="21" spans="1:27" hidden="1">
      <c r="A21" s="8">
        <v>38108</v>
      </c>
      <c r="B21" s="4">
        <v>189</v>
      </c>
      <c r="C21" s="80">
        <v>55136</v>
      </c>
      <c r="D21" s="5">
        <v>12</v>
      </c>
      <c r="E21" s="80">
        <v>18569</v>
      </c>
      <c r="F21" s="5">
        <v>4</v>
      </c>
      <c r="G21" s="80">
        <v>2916</v>
      </c>
      <c r="H21" s="5">
        <v>9</v>
      </c>
      <c r="I21" s="80">
        <v>6296</v>
      </c>
      <c r="J21" s="5">
        <v>1</v>
      </c>
      <c r="K21" s="80">
        <v>1850</v>
      </c>
      <c r="L21" s="5">
        <v>21</v>
      </c>
      <c r="M21" s="80">
        <v>15175</v>
      </c>
      <c r="N21" s="5">
        <v>133</v>
      </c>
      <c r="O21" s="80">
        <v>28020</v>
      </c>
      <c r="P21" s="5">
        <v>0</v>
      </c>
      <c r="Q21" s="108">
        <v>0</v>
      </c>
      <c r="R21" s="16">
        <v>0</v>
      </c>
      <c r="S21" s="108">
        <v>0</v>
      </c>
      <c r="T21" s="16">
        <v>0</v>
      </c>
      <c r="U21" s="108">
        <v>0</v>
      </c>
      <c r="V21" s="16">
        <v>0</v>
      </c>
      <c r="W21" s="108">
        <v>0</v>
      </c>
      <c r="X21" s="16">
        <v>0</v>
      </c>
      <c r="Y21" s="108">
        <v>0</v>
      </c>
      <c r="Z21" s="16">
        <v>8</v>
      </c>
      <c r="AA21" s="12">
        <v>679</v>
      </c>
    </row>
    <row r="22" spans="1:27" hidden="1">
      <c r="A22" s="8">
        <v>38139</v>
      </c>
      <c r="B22" s="4">
        <v>59</v>
      </c>
      <c r="C22" s="80">
        <v>46111</v>
      </c>
      <c r="D22" s="5">
        <v>7</v>
      </c>
      <c r="E22" s="80">
        <v>21318</v>
      </c>
      <c r="F22" s="5">
        <v>0</v>
      </c>
      <c r="G22" s="80">
        <v>2682</v>
      </c>
      <c r="H22" s="5">
        <v>14</v>
      </c>
      <c r="I22" s="80">
        <v>6173</v>
      </c>
      <c r="J22" s="5">
        <v>1</v>
      </c>
      <c r="K22" s="80">
        <v>2105</v>
      </c>
      <c r="L22" s="5">
        <v>9</v>
      </c>
      <c r="M22" s="80">
        <v>13032</v>
      </c>
      <c r="N22" s="5">
        <v>151</v>
      </c>
      <c r="O22" s="80">
        <v>29494</v>
      </c>
      <c r="P22" s="5">
        <v>0</v>
      </c>
      <c r="Q22" s="108">
        <v>0</v>
      </c>
      <c r="R22" s="16">
        <v>0</v>
      </c>
      <c r="S22" s="108">
        <v>0</v>
      </c>
      <c r="T22" s="16">
        <v>0</v>
      </c>
      <c r="U22" s="108">
        <v>0</v>
      </c>
      <c r="V22" s="16">
        <v>0</v>
      </c>
      <c r="W22" s="108">
        <v>0</v>
      </c>
      <c r="X22" s="16">
        <v>0</v>
      </c>
      <c r="Y22" s="108">
        <v>0</v>
      </c>
      <c r="Z22" s="16">
        <v>2</v>
      </c>
      <c r="AA22" s="12">
        <v>622</v>
      </c>
    </row>
    <row r="23" spans="1:27" hidden="1">
      <c r="A23" s="8">
        <v>38169</v>
      </c>
      <c r="B23" s="4">
        <v>46</v>
      </c>
      <c r="C23" s="80">
        <v>67094</v>
      </c>
      <c r="D23" s="5">
        <v>8</v>
      </c>
      <c r="E23" s="80">
        <v>21717</v>
      </c>
      <c r="F23" s="5">
        <v>1</v>
      </c>
      <c r="G23" s="80">
        <v>4076</v>
      </c>
      <c r="H23" s="5">
        <v>2</v>
      </c>
      <c r="I23" s="80">
        <v>6787</v>
      </c>
      <c r="J23" s="5">
        <v>1</v>
      </c>
      <c r="K23" s="80">
        <v>3218</v>
      </c>
      <c r="L23" s="5">
        <v>26</v>
      </c>
      <c r="M23" s="80">
        <v>13457</v>
      </c>
      <c r="N23" s="5">
        <v>109</v>
      </c>
      <c r="O23" s="80">
        <v>29182</v>
      </c>
      <c r="P23" s="5">
        <v>0</v>
      </c>
      <c r="Q23" s="108">
        <v>0</v>
      </c>
      <c r="R23" s="16">
        <v>0</v>
      </c>
      <c r="S23" s="108">
        <v>0</v>
      </c>
      <c r="T23" s="16">
        <v>0</v>
      </c>
      <c r="U23" s="108">
        <v>0</v>
      </c>
      <c r="V23" s="16">
        <v>0</v>
      </c>
      <c r="W23" s="108">
        <v>0</v>
      </c>
      <c r="X23" s="16">
        <v>0</v>
      </c>
      <c r="Y23" s="108">
        <v>0</v>
      </c>
      <c r="Z23" s="16">
        <v>2</v>
      </c>
      <c r="AA23" s="12">
        <v>885</v>
      </c>
    </row>
    <row r="24" spans="1:27" hidden="1">
      <c r="A24" s="8">
        <v>38200</v>
      </c>
      <c r="B24" s="4">
        <v>93</v>
      </c>
      <c r="C24" s="80">
        <v>75125</v>
      </c>
      <c r="D24" s="5">
        <v>21</v>
      </c>
      <c r="E24" s="80">
        <v>19949</v>
      </c>
      <c r="F24" s="5">
        <v>0</v>
      </c>
      <c r="G24" s="80">
        <v>3161</v>
      </c>
      <c r="H24" s="5">
        <v>27</v>
      </c>
      <c r="I24" s="80">
        <v>7243</v>
      </c>
      <c r="J24" s="5">
        <v>0</v>
      </c>
      <c r="K24" s="80">
        <v>3492</v>
      </c>
      <c r="L24" s="5">
        <v>14</v>
      </c>
      <c r="M24" s="80">
        <v>16409</v>
      </c>
      <c r="N24" s="5">
        <v>151</v>
      </c>
      <c r="O24" s="80">
        <v>31635</v>
      </c>
      <c r="P24" s="5">
        <v>0</v>
      </c>
      <c r="Q24" s="108">
        <v>0</v>
      </c>
      <c r="R24" s="16">
        <v>0</v>
      </c>
      <c r="S24" s="108">
        <v>0</v>
      </c>
      <c r="T24" s="16">
        <v>0</v>
      </c>
      <c r="U24" s="108">
        <v>0</v>
      </c>
      <c r="V24" s="16">
        <v>0</v>
      </c>
      <c r="W24" s="108">
        <v>0</v>
      </c>
      <c r="X24" s="16">
        <v>0</v>
      </c>
      <c r="Y24" s="108">
        <v>0</v>
      </c>
      <c r="Z24" s="16">
        <v>3</v>
      </c>
      <c r="AA24" s="12">
        <v>708</v>
      </c>
    </row>
    <row r="25" spans="1:27" hidden="1">
      <c r="A25" s="8">
        <v>38231</v>
      </c>
      <c r="B25" s="4">
        <v>57</v>
      </c>
      <c r="C25" s="80">
        <v>79086</v>
      </c>
      <c r="D25" s="5">
        <v>27</v>
      </c>
      <c r="E25" s="80">
        <v>17905</v>
      </c>
      <c r="F25" s="5">
        <v>3</v>
      </c>
      <c r="G25" s="80">
        <v>4040</v>
      </c>
      <c r="H25" s="5">
        <v>11</v>
      </c>
      <c r="I25" s="80">
        <v>8609</v>
      </c>
      <c r="J25" s="5">
        <v>2</v>
      </c>
      <c r="K25" s="80">
        <v>2174</v>
      </c>
      <c r="L25" s="5">
        <v>31</v>
      </c>
      <c r="M25" s="80">
        <v>14338</v>
      </c>
      <c r="N25" s="5">
        <v>158</v>
      </c>
      <c r="O25" s="80">
        <v>29993</v>
      </c>
      <c r="P25" s="5">
        <v>0</v>
      </c>
      <c r="Q25" s="108">
        <v>0</v>
      </c>
      <c r="R25" s="16">
        <v>0</v>
      </c>
      <c r="S25" s="108">
        <v>0</v>
      </c>
      <c r="T25" s="16">
        <v>0</v>
      </c>
      <c r="U25" s="108">
        <v>0</v>
      </c>
      <c r="V25" s="16">
        <v>0</v>
      </c>
      <c r="W25" s="108">
        <v>0</v>
      </c>
      <c r="X25" s="16">
        <v>0</v>
      </c>
      <c r="Y25" s="108">
        <v>0</v>
      </c>
      <c r="Z25" s="16">
        <v>0</v>
      </c>
      <c r="AA25" s="12">
        <v>889</v>
      </c>
    </row>
    <row r="26" spans="1:27" hidden="1">
      <c r="A26" s="8">
        <v>38261</v>
      </c>
      <c r="B26" s="4">
        <v>90</v>
      </c>
      <c r="C26" s="80">
        <v>121701</v>
      </c>
      <c r="D26" s="5">
        <v>13</v>
      </c>
      <c r="E26" s="80">
        <v>19912</v>
      </c>
      <c r="F26" s="5">
        <v>0</v>
      </c>
      <c r="G26" s="80">
        <v>4207</v>
      </c>
      <c r="H26" s="5">
        <v>13</v>
      </c>
      <c r="I26" s="80">
        <v>8226</v>
      </c>
      <c r="J26" s="5">
        <v>2</v>
      </c>
      <c r="K26" s="80">
        <v>2465</v>
      </c>
      <c r="L26" s="5">
        <v>21</v>
      </c>
      <c r="M26" s="80">
        <v>17945</v>
      </c>
      <c r="N26" s="5">
        <v>130</v>
      </c>
      <c r="O26" s="80">
        <v>30698</v>
      </c>
      <c r="P26" s="5">
        <v>0</v>
      </c>
      <c r="Q26" s="108">
        <v>0</v>
      </c>
      <c r="R26" s="16">
        <v>0</v>
      </c>
      <c r="S26" s="108">
        <v>0</v>
      </c>
      <c r="T26" s="16">
        <v>0</v>
      </c>
      <c r="U26" s="108">
        <v>0</v>
      </c>
      <c r="V26" s="16">
        <v>0</v>
      </c>
      <c r="W26" s="108">
        <v>0</v>
      </c>
      <c r="X26" s="16">
        <v>0</v>
      </c>
      <c r="Y26" s="108">
        <v>0</v>
      </c>
      <c r="Z26" s="16">
        <v>1</v>
      </c>
      <c r="AA26" s="12">
        <v>1213</v>
      </c>
    </row>
    <row r="27" spans="1:27" hidden="1">
      <c r="A27" s="8">
        <v>38292</v>
      </c>
      <c r="B27" s="4">
        <v>131</v>
      </c>
      <c r="C27" s="80">
        <v>120161</v>
      </c>
      <c r="D27" s="5">
        <v>17</v>
      </c>
      <c r="E27" s="80">
        <v>17048</v>
      </c>
      <c r="F27" s="5">
        <v>1</v>
      </c>
      <c r="G27" s="80">
        <v>3347</v>
      </c>
      <c r="H27" s="5">
        <v>21</v>
      </c>
      <c r="I27" s="80">
        <v>6846</v>
      </c>
      <c r="J27" s="5">
        <v>12</v>
      </c>
      <c r="K27" s="80">
        <v>2250</v>
      </c>
      <c r="L27" s="5">
        <v>14</v>
      </c>
      <c r="M27" s="80">
        <v>14890</v>
      </c>
      <c r="N27" s="5">
        <v>132</v>
      </c>
      <c r="O27" s="80">
        <v>29350</v>
      </c>
      <c r="P27" s="5">
        <v>0</v>
      </c>
      <c r="Q27" s="108">
        <v>0</v>
      </c>
      <c r="R27" s="16">
        <v>0</v>
      </c>
      <c r="S27" s="108">
        <v>0</v>
      </c>
      <c r="T27" s="16">
        <v>0</v>
      </c>
      <c r="U27" s="108">
        <v>0</v>
      </c>
      <c r="V27" s="16">
        <v>0</v>
      </c>
      <c r="W27" s="108">
        <v>0</v>
      </c>
      <c r="X27" s="16">
        <v>0</v>
      </c>
      <c r="Y27" s="108">
        <v>0</v>
      </c>
      <c r="Z27" s="16">
        <v>0</v>
      </c>
      <c r="AA27" s="12">
        <v>1347</v>
      </c>
    </row>
    <row r="28" spans="1:27" hidden="1">
      <c r="A28" s="8">
        <v>38322</v>
      </c>
      <c r="B28" s="4">
        <v>200</v>
      </c>
      <c r="C28" s="80">
        <v>118814</v>
      </c>
      <c r="D28" s="5">
        <v>63</v>
      </c>
      <c r="E28" s="80">
        <v>20860</v>
      </c>
      <c r="F28" s="5">
        <v>9</v>
      </c>
      <c r="G28" s="80">
        <v>3974</v>
      </c>
      <c r="H28" s="5">
        <v>27</v>
      </c>
      <c r="I28" s="80">
        <v>9495</v>
      </c>
      <c r="J28" s="5">
        <v>9</v>
      </c>
      <c r="K28" s="80">
        <v>2573</v>
      </c>
      <c r="L28" s="5">
        <v>28</v>
      </c>
      <c r="M28" s="80">
        <v>12352</v>
      </c>
      <c r="N28" s="5">
        <v>125</v>
      </c>
      <c r="O28" s="80">
        <v>31109</v>
      </c>
      <c r="P28" s="5">
        <v>0</v>
      </c>
      <c r="Q28" s="108">
        <v>0</v>
      </c>
      <c r="R28" s="16">
        <v>0</v>
      </c>
      <c r="S28" s="108">
        <v>0</v>
      </c>
      <c r="T28" s="16">
        <v>0</v>
      </c>
      <c r="U28" s="108">
        <v>0</v>
      </c>
      <c r="V28" s="16">
        <v>0</v>
      </c>
      <c r="W28" s="108">
        <v>0</v>
      </c>
      <c r="X28" s="16">
        <v>0</v>
      </c>
      <c r="Y28" s="108">
        <v>0</v>
      </c>
      <c r="Z28" s="16">
        <v>1</v>
      </c>
      <c r="AA28" s="12">
        <v>1071</v>
      </c>
    </row>
    <row r="29" spans="1:27" hidden="1">
      <c r="A29" s="8">
        <v>38353</v>
      </c>
      <c r="B29" s="4">
        <v>89</v>
      </c>
      <c r="C29" s="80">
        <v>112826</v>
      </c>
      <c r="D29" s="5">
        <v>29</v>
      </c>
      <c r="E29" s="80">
        <v>17106</v>
      </c>
      <c r="F29" s="5">
        <v>0</v>
      </c>
      <c r="G29" s="80">
        <v>4275</v>
      </c>
      <c r="H29" s="5">
        <v>5</v>
      </c>
      <c r="I29" s="80">
        <v>6591</v>
      </c>
      <c r="J29" s="5">
        <v>2</v>
      </c>
      <c r="K29" s="80">
        <v>3159</v>
      </c>
      <c r="L29" s="5">
        <v>17</v>
      </c>
      <c r="M29" s="80">
        <v>12980</v>
      </c>
      <c r="N29" s="5">
        <v>108</v>
      </c>
      <c r="O29" s="80">
        <v>30242</v>
      </c>
      <c r="P29" s="5">
        <v>0</v>
      </c>
      <c r="Q29" s="108">
        <v>0</v>
      </c>
      <c r="R29" s="16">
        <v>0</v>
      </c>
      <c r="S29" s="108">
        <v>0</v>
      </c>
      <c r="T29" s="16">
        <v>0</v>
      </c>
      <c r="U29" s="108">
        <v>0</v>
      </c>
      <c r="V29" s="16">
        <v>0</v>
      </c>
      <c r="W29" s="108">
        <v>0</v>
      </c>
      <c r="X29" s="16">
        <v>0</v>
      </c>
      <c r="Y29" s="108">
        <v>0</v>
      </c>
      <c r="Z29" s="16">
        <v>2</v>
      </c>
      <c r="AA29" s="12">
        <v>1260</v>
      </c>
    </row>
    <row r="30" spans="1:27" hidden="1">
      <c r="A30" s="8">
        <v>38384</v>
      </c>
      <c r="B30" s="4">
        <v>102</v>
      </c>
      <c r="C30" s="80">
        <v>118289</v>
      </c>
      <c r="D30" s="5">
        <v>80</v>
      </c>
      <c r="E30" s="80">
        <v>17079</v>
      </c>
      <c r="F30" s="5">
        <v>7</v>
      </c>
      <c r="G30" s="80">
        <v>3543</v>
      </c>
      <c r="H30" s="5">
        <v>5</v>
      </c>
      <c r="I30" s="80">
        <v>5865</v>
      </c>
      <c r="J30" s="5">
        <v>0</v>
      </c>
      <c r="K30" s="80">
        <v>2681</v>
      </c>
      <c r="L30" s="5">
        <v>10</v>
      </c>
      <c r="M30" s="80">
        <v>15148</v>
      </c>
      <c r="N30" s="5">
        <v>141</v>
      </c>
      <c r="O30" s="80">
        <v>28359</v>
      </c>
      <c r="P30" s="5">
        <v>0</v>
      </c>
      <c r="Q30" s="108">
        <v>0</v>
      </c>
      <c r="R30" s="16">
        <v>0</v>
      </c>
      <c r="S30" s="108">
        <v>0</v>
      </c>
      <c r="T30" s="16">
        <v>0</v>
      </c>
      <c r="U30" s="108">
        <v>0</v>
      </c>
      <c r="V30" s="16">
        <v>0</v>
      </c>
      <c r="W30" s="108">
        <v>0</v>
      </c>
      <c r="X30" s="16">
        <v>0</v>
      </c>
      <c r="Y30" s="108">
        <v>0</v>
      </c>
      <c r="Z30" s="16">
        <v>0</v>
      </c>
      <c r="AA30" s="12">
        <v>698</v>
      </c>
    </row>
    <row r="31" spans="1:27" hidden="1">
      <c r="A31" s="8">
        <v>38412</v>
      </c>
      <c r="B31" s="4">
        <v>86</v>
      </c>
      <c r="C31" s="80">
        <v>117661</v>
      </c>
      <c r="D31" s="5">
        <v>21</v>
      </c>
      <c r="E31" s="80">
        <v>22523</v>
      </c>
      <c r="F31" s="5">
        <v>5</v>
      </c>
      <c r="G31" s="80">
        <v>3780</v>
      </c>
      <c r="H31" s="5">
        <v>8</v>
      </c>
      <c r="I31" s="80">
        <v>7729</v>
      </c>
      <c r="J31" s="5">
        <v>1</v>
      </c>
      <c r="K31" s="80">
        <v>2577</v>
      </c>
      <c r="L31" s="5">
        <v>25</v>
      </c>
      <c r="M31" s="80">
        <v>11894</v>
      </c>
      <c r="N31" s="5">
        <v>104</v>
      </c>
      <c r="O31" s="80">
        <v>29858</v>
      </c>
      <c r="P31" s="5">
        <v>0</v>
      </c>
      <c r="Q31" s="108">
        <v>0</v>
      </c>
      <c r="R31" s="16">
        <v>0</v>
      </c>
      <c r="S31" s="108">
        <v>0</v>
      </c>
      <c r="T31" s="16">
        <v>0</v>
      </c>
      <c r="U31" s="108">
        <v>0</v>
      </c>
      <c r="V31" s="16">
        <v>0</v>
      </c>
      <c r="W31" s="108">
        <v>0</v>
      </c>
      <c r="X31" s="16">
        <v>0</v>
      </c>
      <c r="Y31" s="108">
        <v>0</v>
      </c>
      <c r="Z31" s="16">
        <v>1</v>
      </c>
      <c r="AA31" s="12">
        <v>797</v>
      </c>
    </row>
    <row r="32" spans="1:27" hidden="1">
      <c r="A32" s="8">
        <v>38443</v>
      </c>
      <c r="B32" s="4">
        <v>90</v>
      </c>
      <c r="C32" s="80">
        <v>82045</v>
      </c>
      <c r="D32" s="5">
        <v>43</v>
      </c>
      <c r="E32" s="80">
        <v>17430</v>
      </c>
      <c r="F32" s="5">
        <v>6</v>
      </c>
      <c r="G32" s="80">
        <v>3087</v>
      </c>
      <c r="H32" s="5">
        <v>11</v>
      </c>
      <c r="I32" s="80">
        <v>7024</v>
      </c>
      <c r="J32" s="5">
        <v>4</v>
      </c>
      <c r="K32" s="80">
        <v>2495</v>
      </c>
      <c r="L32" s="5">
        <v>19</v>
      </c>
      <c r="M32" s="80">
        <v>12176</v>
      </c>
      <c r="N32" s="5">
        <v>133</v>
      </c>
      <c r="O32" s="80">
        <v>30463</v>
      </c>
      <c r="P32" s="5">
        <v>0</v>
      </c>
      <c r="Q32" s="108">
        <v>0</v>
      </c>
      <c r="R32" s="16">
        <v>0</v>
      </c>
      <c r="S32" s="108">
        <v>0</v>
      </c>
      <c r="T32" s="16">
        <v>0</v>
      </c>
      <c r="U32" s="108">
        <v>0</v>
      </c>
      <c r="V32" s="16">
        <v>0</v>
      </c>
      <c r="W32" s="108">
        <v>0</v>
      </c>
      <c r="X32" s="16">
        <v>0</v>
      </c>
      <c r="Y32" s="108">
        <v>0</v>
      </c>
      <c r="Z32" s="16">
        <v>1</v>
      </c>
      <c r="AA32" s="12">
        <v>701</v>
      </c>
    </row>
    <row r="33" spans="1:27" hidden="1">
      <c r="A33" s="8">
        <v>38473</v>
      </c>
      <c r="B33" s="4">
        <v>113</v>
      </c>
      <c r="C33" s="80">
        <v>59506</v>
      </c>
      <c r="D33" s="5">
        <v>19</v>
      </c>
      <c r="E33" s="80">
        <v>20269</v>
      </c>
      <c r="F33" s="5">
        <v>2</v>
      </c>
      <c r="G33" s="80">
        <v>3108</v>
      </c>
      <c r="H33" s="5">
        <v>16</v>
      </c>
      <c r="I33" s="80">
        <v>5781</v>
      </c>
      <c r="J33" s="5">
        <v>2</v>
      </c>
      <c r="K33" s="80">
        <v>1990</v>
      </c>
      <c r="L33" s="5">
        <v>63</v>
      </c>
      <c r="M33" s="80">
        <v>14344</v>
      </c>
      <c r="N33" s="5">
        <v>152</v>
      </c>
      <c r="O33" s="80">
        <v>29843</v>
      </c>
      <c r="P33" s="5">
        <v>0</v>
      </c>
      <c r="Q33" s="108">
        <v>0</v>
      </c>
      <c r="R33" s="16">
        <v>0</v>
      </c>
      <c r="S33" s="108">
        <v>0</v>
      </c>
      <c r="T33" s="16">
        <v>0</v>
      </c>
      <c r="U33" s="108">
        <v>0</v>
      </c>
      <c r="V33" s="16">
        <v>0</v>
      </c>
      <c r="W33" s="108">
        <v>0</v>
      </c>
      <c r="X33" s="16">
        <v>0</v>
      </c>
      <c r="Y33" s="108">
        <v>0</v>
      </c>
      <c r="Z33" s="16">
        <v>0</v>
      </c>
      <c r="AA33" s="12">
        <v>68</v>
      </c>
    </row>
    <row r="34" spans="1:27" hidden="1">
      <c r="A34" s="8">
        <v>38504</v>
      </c>
      <c r="B34" s="4">
        <v>89</v>
      </c>
      <c r="C34" s="80">
        <v>47426</v>
      </c>
      <c r="D34" s="5">
        <v>33</v>
      </c>
      <c r="E34" s="80">
        <v>24114</v>
      </c>
      <c r="F34" s="5">
        <v>1</v>
      </c>
      <c r="G34" s="80">
        <v>3146</v>
      </c>
      <c r="H34" s="5">
        <v>11</v>
      </c>
      <c r="I34" s="80">
        <v>6795</v>
      </c>
      <c r="J34" s="5">
        <v>1</v>
      </c>
      <c r="K34" s="80">
        <v>2067</v>
      </c>
      <c r="L34" s="5">
        <v>26</v>
      </c>
      <c r="M34" s="80">
        <v>13409</v>
      </c>
      <c r="N34" s="5">
        <v>121</v>
      </c>
      <c r="O34" s="80">
        <v>27753</v>
      </c>
      <c r="P34" s="5">
        <v>0</v>
      </c>
      <c r="Q34" s="108">
        <v>0</v>
      </c>
      <c r="R34" s="16">
        <v>0</v>
      </c>
      <c r="S34" s="108">
        <v>0</v>
      </c>
      <c r="T34" s="16">
        <v>0</v>
      </c>
      <c r="U34" s="108">
        <v>0</v>
      </c>
      <c r="V34" s="16">
        <v>0</v>
      </c>
      <c r="W34" s="108">
        <v>0</v>
      </c>
      <c r="X34" s="16">
        <v>0</v>
      </c>
      <c r="Y34" s="108">
        <v>0</v>
      </c>
      <c r="Z34" s="16">
        <v>1</v>
      </c>
      <c r="AA34" s="12">
        <v>601</v>
      </c>
    </row>
    <row r="35" spans="1:27" hidden="1">
      <c r="A35" s="8">
        <v>38534</v>
      </c>
      <c r="B35" s="4">
        <v>73</v>
      </c>
      <c r="C35" s="80">
        <v>72135</v>
      </c>
      <c r="D35" s="5">
        <v>13</v>
      </c>
      <c r="E35" s="80">
        <v>25641</v>
      </c>
      <c r="F35" s="5">
        <v>2</v>
      </c>
      <c r="G35" s="80">
        <v>4427</v>
      </c>
      <c r="H35" s="5">
        <v>17</v>
      </c>
      <c r="I35" s="80">
        <v>7830</v>
      </c>
      <c r="J35" s="5">
        <v>1</v>
      </c>
      <c r="K35" s="80">
        <v>3329</v>
      </c>
      <c r="L35" s="5">
        <v>32</v>
      </c>
      <c r="M35" s="80">
        <v>13809</v>
      </c>
      <c r="N35" s="5">
        <v>100</v>
      </c>
      <c r="O35" s="80">
        <v>32487</v>
      </c>
      <c r="P35" s="5">
        <v>0</v>
      </c>
      <c r="Q35" s="108">
        <v>0</v>
      </c>
      <c r="R35" s="16">
        <v>0</v>
      </c>
      <c r="S35" s="108">
        <v>0</v>
      </c>
      <c r="T35" s="16">
        <v>0</v>
      </c>
      <c r="U35" s="108">
        <v>0</v>
      </c>
      <c r="V35" s="16">
        <v>0</v>
      </c>
      <c r="W35" s="108">
        <v>0</v>
      </c>
      <c r="X35" s="16">
        <v>0</v>
      </c>
      <c r="Y35" s="108">
        <v>0</v>
      </c>
      <c r="Z35" s="16">
        <v>1</v>
      </c>
      <c r="AA35" s="12">
        <v>826</v>
      </c>
    </row>
    <row r="36" spans="1:27" hidden="1">
      <c r="A36" s="8">
        <v>38565</v>
      </c>
      <c r="B36" s="4">
        <v>87</v>
      </c>
      <c r="C36" s="80">
        <v>82551</v>
      </c>
      <c r="D36" s="5">
        <v>17</v>
      </c>
      <c r="E36" s="80">
        <v>23920</v>
      </c>
      <c r="F36" s="5">
        <v>2</v>
      </c>
      <c r="G36" s="80">
        <v>3298</v>
      </c>
      <c r="H36" s="5">
        <v>8</v>
      </c>
      <c r="I36" s="80">
        <v>7474</v>
      </c>
      <c r="J36" s="5">
        <v>9</v>
      </c>
      <c r="K36" s="80">
        <v>3755</v>
      </c>
      <c r="L36" s="5">
        <v>10</v>
      </c>
      <c r="M36" s="80">
        <v>15257</v>
      </c>
      <c r="N36" s="5">
        <v>149</v>
      </c>
      <c r="O36" s="80">
        <v>34365</v>
      </c>
      <c r="P36" s="5">
        <v>0</v>
      </c>
      <c r="Q36" s="108">
        <v>0</v>
      </c>
      <c r="R36" s="16">
        <v>0</v>
      </c>
      <c r="S36" s="108">
        <v>0</v>
      </c>
      <c r="T36" s="16">
        <v>0</v>
      </c>
      <c r="U36" s="108">
        <v>0</v>
      </c>
      <c r="V36" s="16">
        <v>0</v>
      </c>
      <c r="W36" s="108">
        <v>0</v>
      </c>
      <c r="X36" s="16">
        <v>0</v>
      </c>
      <c r="Y36" s="108">
        <v>0</v>
      </c>
      <c r="Z36" s="16">
        <v>1</v>
      </c>
      <c r="AA36" s="12">
        <v>776</v>
      </c>
    </row>
    <row r="37" spans="1:27" hidden="1">
      <c r="A37" s="8">
        <v>38596</v>
      </c>
      <c r="B37" s="4">
        <v>55</v>
      </c>
      <c r="C37" s="80">
        <v>81096</v>
      </c>
      <c r="D37" s="5">
        <v>28</v>
      </c>
      <c r="E37" s="80">
        <v>20986</v>
      </c>
      <c r="F37" s="5">
        <v>3</v>
      </c>
      <c r="G37" s="80">
        <v>4118</v>
      </c>
      <c r="H37" s="5">
        <v>33</v>
      </c>
      <c r="I37" s="80">
        <v>8772</v>
      </c>
      <c r="J37" s="5">
        <v>0</v>
      </c>
      <c r="K37" s="80">
        <v>2980</v>
      </c>
      <c r="L37" s="5">
        <v>13</v>
      </c>
      <c r="M37" s="80">
        <v>15492</v>
      </c>
      <c r="N37" s="5">
        <v>92</v>
      </c>
      <c r="O37" s="80">
        <v>31449</v>
      </c>
      <c r="P37" s="5">
        <v>0</v>
      </c>
      <c r="Q37" s="108">
        <v>0</v>
      </c>
      <c r="R37" s="16">
        <v>0</v>
      </c>
      <c r="S37" s="108">
        <v>0</v>
      </c>
      <c r="T37" s="16">
        <v>0</v>
      </c>
      <c r="U37" s="108">
        <v>0</v>
      </c>
      <c r="V37" s="16">
        <v>0</v>
      </c>
      <c r="W37" s="108">
        <v>0</v>
      </c>
      <c r="X37" s="16">
        <v>0</v>
      </c>
      <c r="Y37" s="108">
        <v>0</v>
      </c>
      <c r="Z37" s="16">
        <v>0</v>
      </c>
      <c r="AA37" s="12">
        <v>692</v>
      </c>
    </row>
    <row r="38" spans="1:27" hidden="1">
      <c r="A38" s="8">
        <v>38626</v>
      </c>
      <c r="B38" s="4">
        <v>72</v>
      </c>
      <c r="C38" s="80">
        <v>122874</v>
      </c>
      <c r="D38" s="5">
        <v>20</v>
      </c>
      <c r="E38" s="80">
        <v>20850</v>
      </c>
      <c r="F38" s="5">
        <v>0</v>
      </c>
      <c r="G38" s="80">
        <v>1499</v>
      </c>
      <c r="H38" s="5">
        <v>12</v>
      </c>
      <c r="I38" s="80">
        <v>7187</v>
      </c>
      <c r="J38" s="5">
        <v>4</v>
      </c>
      <c r="K38" s="80">
        <v>2452</v>
      </c>
      <c r="L38" s="5">
        <v>10</v>
      </c>
      <c r="M38" s="80">
        <v>17227</v>
      </c>
      <c r="N38" s="5">
        <v>246</v>
      </c>
      <c r="O38" s="80">
        <v>31817</v>
      </c>
      <c r="P38" s="5">
        <v>0</v>
      </c>
      <c r="Q38" s="108">
        <v>0</v>
      </c>
      <c r="R38" s="16">
        <v>0</v>
      </c>
      <c r="S38" s="108">
        <v>0</v>
      </c>
      <c r="T38" s="16">
        <v>0</v>
      </c>
      <c r="U38" s="108">
        <v>0</v>
      </c>
      <c r="V38" s="16">
        <v>0</v>
      </c>
      <c r="W38" s="108">
        <v>0</v>
      </c>
      <c r="X38" s="16">
        <v>0</v>
      </c>
      <c r="Y38" s="108">
        <v>0</v>
      </c>
      <c r="Z38" s="16">
        <v>0</v>
      </c>
      <c r="AA38" s="12">
        <v>697</v>
      </c>
    </row>
    <row r="39" spans="1:27" hidden="1">
      <c r="A39" s="8">
        <v>38657</v>
      </c>
      <c r="B39" s="4">
        <v>109</v>
      </c>
      <c r="C39" s="80">
        <v>124993</v>
      </c>
      <c r="D39" s="5">
        <v>11</v>
      </c>
      <c r="E39" s="80">
        <v>19194</v>
      </c>
      <c r="F39" s="5">
        <v>2</v>
      </c>
      <c r="G39" s="80">
        <v>3356</v>
      </c>
      <c r="H39" s="5">
        <v>21</v>
      </c>
      <c r="I39" s="80">
        <v>9506</v>
      </c>
      <c r="J39" s="5">
        <v>1</v>
      </c>
      <c r="K39" s="80">
        <v>2570</v>
      </c>
      <c r="L39" s="5">
        <v>9</v>
      </c>
      <c r="M39" s="80">
        <v>15482</v>
      </c>
      <c r="N39" s="5">
        <v>87</v>
      </c>
      <c r="O39" s="80">
        <v>32534</v>
      </c>
      <c r="P39" s="5">
        <v>0</v>
      </c>
      <c r="Q39" s="108">
        <v>0</v>
      </c>
      <c r="R39" s="16">
        <v>0</v>
      </c>
      <c r="S39" s="108">
        <v>0</v>
      </c>
      <c r="T39" s="16">
        <v>0</v>
      </c>
      <c r="U39" s="108">
        <v>0</v>
      </c>
      <c r="V39" s="16">
        <v>0</v>
      </c>
      <c r="W39" s="108">
        <v>0</v>
      </c>
      <c r="X39" s="16">
        <v>0</v>
      </c>
      <c r="Y39" s="108">
        <v>0</v>
      </c>
      <c r="Z39" s="16">
        <v>0</v>
      </c>
      <c r="AA39" s="12">
        <v>684</v>
      </c>
    </row>
    <row r="40" spans="1:27" hidden="1">
      <c r="A40" s="8">
        <v>38687</v>
      </c>
      <c r="B40" s="4">
        <v>88</v>
      </c>
      <c r="C40" s="80">
        <v>121527</v>
      </c>
      <c r="D40" s="5">
        <v>9</v>
      </c>
      <c r="E40" s="80">
        <v>22496</v>
      </c>
      <c r="F40" s="5">
        <v>3</v>
      </c>
      <c r="G40" s="80">
        <v>3960</v>
      </c>
      <c r="H40" s="5">
        <v>30</v>
      </c>
      <c r="I40" s="80">
        <v>10271</v>
      </c>
      <c r="J40" s="5">
        <v>8</v>
      </c>
      <c r="K40" s="80">
        <v>2656</v>
      </c>
      <c r="L40" s="5">
        <v>15</v>
      </c>
      <c r="M40" s="80">
        <v>12548</v>
      </c>
      <c r="N40" s="5">
        <v>63</v>
      </c>
      <c r="O40" s="80">
        <v>32736</v>
      </c>
      <c r="P40" s="5">
        <v>0</v>
      </c>
      <c r="Q40" s="108">
        <v>0</v>
      </c>
      <c r="R40" s="16">
        <v>0</v>
      </c>
      <c r="S40" s="108">
        <v>0</v>
      </c>
      <c r="T40" s="16">
        <v>0</v>
      </c>
      <c r="U40" s="108">
        <v>0</v>
      </c>
      <c r="V40" s="16">
        <v>0</v>
      </c>
      <c r="W40" s="108">
        <v>0</v>
      </c>
      <c r="X40" s="16">
        <v>0</v>
      </c>
      <c r="Y40" s="108">
        <v>0</v>
      </c>
      <c r="Z40" s="16">
        <v>0</v>
      </c>
      <c r="AA40" s="12">
        <v>760</v>
      </c>
    </row>
    <row r="41" spans="1:27" hidden="1">
      <c r="A41" s="8">
        <v>38718</v>
      </c>
      <c r="B41" s="4">
        <v>152</v>
      </c>
      <c r="C41" s="80">
        <v>115619</v>
      </c>
      <c r="D41" s="5">
        <v>16</v>
      </c>
      <c r="E41" s="80">
        <v>18483</v>
      </c>
      <c r="F41" s="5">
        <v>0</v>
      </c>
      <c r="G41" s="80">
        <v>4816</v>
      </c>
      <c r="H41" s="5">
        <v>14</v>
      </c>
      <c r="I41" s="80">
        <v>6806</v>
      </c>
      <c r="J41" s="5">
        <v>1</v>
      </c>
      <c r="K41" s="80">
        <v>3500</v>
      </c>
      <c r="L41" s="5">
        <v>17</v>
      </c>
      <c r="M41" s="80">
        <v>15502</v>
      </c>
      <c r="N41" s="5">
        <v>132</v>
      </c>
      <c r="O41" s="80">
        <v>32026</v>
      </c>
      <c r="P41" s="5">
        <v>0</v>
      </c>
      <c r="Q41" s="108">
        <v>0</v>
      </c>
      <c r="R41" s="16">
        <v>0</v>
      </c>
      <c r="S41" s="108">
        <v>0</v>
      </c>
      <c r="T41" s="16">
        <v>0</v>
      </c>
      <c r="U41" s="108">
        <v>0</v>
      </c>
      <c r="V41" s="16">
        <v>0</v>
      </c>
      <c r="W41" s="108">
        <v>0</v>
      </c>
      <c r="X41" s="16">
        <v>0</v>
      </c>
      <c r="Y41" s="108">
        <v>0</v>
      </c>
      <c r="Z41" s="16">
        <v>1</v>
      </c>
      <c r="AA41" s="12">
        <v>800</v>
      </c>
    </row>
    <row r="42" spans="1:27" hidden="1">
      <c r="A42" s="8">
        <v>38749</v>
      </c>
      <c r="B42" s="4">
        <v>215</v>
      </c>
      <c r="C42" s="80">
        <v>127341</v>
      </c>
      <c r="D42" s="5">
        <v>14</v>
      </c>
      <c r="E42" s="80">
        <v>18823</v>
      </c>
      <c r="F42" s="5">
        <v>1</v>
      </c>
      <c r="G42" s="80">
        <v>4438</v>
      </c>
      <c r="H42" s="5">
        <v>7</v>
      </c>
      <c r="I42" s="80">
        <v>6361</v>
      </c>
      <c r="J42" s="5">
        <v>0</v>
      </c>
      <c r="K42" s="80">
        <v>2789</v>
      </c>
      <c r="L42" s="5">
        <v>21</v>
      </c>
      <c r="M42" s="80">
        <v>13641</v>
      </c>
      <c r="N42" s="5">
        <v>102</v>
      </c>
      <c r="O42" s="80">
        <v>30119</v>
      </c>
      <c r="P42" s="5">
        <v>0</v>
      </c>
      <c r="Q42" s="108">
        <v>0</v>
      </c>
      <c r="R42" s="16">
        <v>0</v>
      </c>
      <c r="S42" s="108">
        <v>0</v>
      </c>
      <c r="T42" s="16">
        <v>0</v>
      </c>
      <c r="U42" s="108">
        <v>0</v>
      </c>
      <c r="V42" s="16">
        <v>0</v>
      </c>
      <c r="W42" s="108">
        <v>0</v>
      </c>
      <c r="X42" s="16">
        <v>0</v>
      </c>
      <c r="Y42" s="108">
        <v>0</v>
      </c>
      <c r="Z42" s="16">
        <v>0</v>
      </c>
      <c r="AA42" s="12">
        <v>809</v>
      </c>
    </row>
    <row r="43" spans="1:27" hidden="1">
      <c r="A43" s="8">
        <v>38777</v>
      </c>
      <c r="B43" s="4">
        <v>110</v>
      </c>
      <c r="C43" s="80">
        <v>110731</v>
      </c>
      <c r="D43" s="5">
        <v>21</v>
      </c>
      <c r="E43" s="80">
        <v>23884</v>
      </c>
      <c r="F43" s="5">
        <v>6</v>
      </c>
      <c r="G43" s="80">
        <v>3905</v>
      </c>
      <c r="H43" s="5">
        <v>8</v>
      </c>
      <c r="I43" s="80">
        <v>8386</v>
      </c>
      <c r="J43" s="5">
        <v>0</v>
      </c>
      <c r="K43" s="80">
        <v>3084</v>
      </c>
      <c r="L43" s="5">
        <v>30</v>
      </c>
      <c r="M43" s="80">
        <v>13340</v>
      </c>
      <c r="N43" s="5">
        <v>92</v>
      </c>
      <c r="O43" s="80">
        <v>32842</v>
      </c>
      <c r="P43" s="5">
        <v>0</v>
      </c>
      <c r="Q43" s="108">
        <v>0</v>
      </c>
      <c r="R43" s="16">
        <v>0</v>
      </c>
      <c r="S43" s="108">
        <v>0</v>
      </c>
      <c r="T43" s="16">
        <v>0</v>
      </c>
      <c r="U43" s="108">
        <v>0</v>
      </c>
      <c r="V43" s="16">
        <v>0</v>
      </c>
      <c r="W43" s="108">
        <v>0</v>
      </c>
      <c r="X43" s="16">
        <v>0</v>
      </c>
      <c r="Y43" s="108">
        <v>0</v>
      </c>
      <c r="Z43" s="16">
        <v>1</v>
      </c>
      <c r="AA43" s="12">
        <v>834</v>
      </c>
    </row>
    <row r="44" spans="1:27" hidden="1">
      <c r="A44" s="8">
        <v>38808</v>
      </c>
      <c r="B44" s="4">
        <v>117</v>
      </c>
      <c r="C44" s="80">
        <v>94252</v>
      </c>
      <c r="D44" s="5">
        <v>22</v>
      </c>
      <c r="E44" s="80">
        <v>19872</v>
      </c>
      <c r="F44" s="5">
        <v>1</v>
      </c>
      <c r="G44" s="80">
        <v>3813</v>
      </c>
      <c r="H44" s="5">
        <v>35</v>
      </c>
      <c r="I44" s="80">
        <v>8210</v>
      </c>
      <c r="J44" s="5">
        <v>8</v>
      </c>
      <c r="K44" s="80">
        <v>2469</v>
      </c>
      <c r="L44" s="5">
        <v>18</v>
      </c>
      <c r="M44" s="80">
        <v>13387</v>
      </c>
      <c r="N44" s="5">
        <v>121</v>
      </c>
      <c r="O44" s="80">
        <v>34607</v>
      </c>
      <c r="P44" s="5">
        <v>0</v>
      </c>
      <c r="Q44" s="108">
        <v>0</v>
      </c>
      <c r="R44" s="16">
        <v>0</v>
      </c>
      <c r="S44" s="108">
        <v>0</v>
      </c>
      <c r="T44" s="16">
        <v>0</v>
      </c>
      <c r="U44" s="108">
        <v>0</v>
      </c>
      <c r="V44" s="16">
        <v>0</v>
      </c>
      <c r="W44" s="108">
        <v>0</v>
      </c>
      <c r="X44" s="16">
        <v>0</v>
      </c>
      <c r="Y44" s="108">
        <v>0</v>
      </c>
      <c r="Z44" s="16">
        <v>1</v>
      </c>
      <c r="AA44" s="12">
        <v>918</v>
      </c>
    </row>
    <row r="45" spans="1:27" hidden="1">
      <c r="A45" s="8">
        <v>38838</v>
      </c>
      <c r="B45" s="4">
        <v>74</v>
      </c>
      <c r="C45" s="80">
        <v>62497</v>
      </c>
      <c r="D45" s="5">
        <v>20</v>
      </c>
      <c r="E45" s="80">
        <v>22134</v>
      </c>
      <c r="F45" s="5">
        <v>5</v>
      </c>
      <c r="G45" s="80">
        <v>3404</v>
      </c>
      <c r="H45" s="5">
        <v>17</v>
      </c>
      <c r="I45" s="80">
        <v>7016</v>
      </c>
      <c r="J45" s="5">
        <v>3</v>
      </c>
      <c r="K45" s="80">
        <v>2307</v>
      </c>
      <c r="L45" s="5">
        <v>20</v>
      </c>
      <c r="M45" s="80">
        <v>16080</v>
      </c>
      <c r="N45" s="5">
        <v>117</v>
      </c>
      <c r="O45" s="80">
        <v>34362</v>
      </c>
      <c r="P45" s="5">
        <v>0</v>
      </c>
      <c r="Q45" s="108">
        <v>0</v>
      </c>
      <c r="R45" s="16">
        <v>0</v>
      </c>
      <c r="S45" s="108">
        <v>0</v>
      </c>
      <c r="T45" s="16">
        <v>0</v>
      </c>
      <c r="U45" s="108">
        <v>0</v>
      </c>
      <c r="V45" s="16">
        <v>0</v>
      </c>
      <c r="W45" s="108">
        <v>0</v>
      </c>
      <c r="X45" s="16">
        <v>0</v>
      </c>
      <c r="Y45" s="108">
        <v>0</v>
      </c>
      <c r="Z45" s="16">
        <v>3</v>
      </c>
      <c r="AA45" s="12">
        <v>917</v>
      </c>
    </row>
    <row r="46" spans="1:27" hidden="1">
      <c r="A46" s="8">
        <v>38869</v>
      </c>
      <c r="B46" s="4">
        <v>74</v>
      </c>
      <c r="C46" s="80">
        <v>50331</v>
      </c>
      <c r="D46" s="5">
        <v>42</v>
      </c>
      <c r="E46" s="80">
        <v>27273</v>
      </c>
      <c r="F46" s="5">
        <v>19</v>
      </c>
      <c r="G46" s="80">
        <v>3472</v>
      </c>
      <c r="H46" s="5">
        <v>33</v>
      </c>
      <c r="I46" s="80">
        <v>7829</v>
      </c>
      <c r="J46" s="5">
        <v>1</v>
      </c>
      <c r="K46" s="80">
        <v>2448</v>
      </c>
      <c r="L46" s="5">
        <v>128</v>
      </c>
      <c r="M46" s="80">
        <v>13587</v>
      </c>
      <c r="N46" s="5">
        <v>114</v>
      </c>
      <c r="O46" s="80">
        <v>31223</v>
      </c>
      <c r="P46" s="5">
        <v>0</v>
      </c>
      <c r="Q46" s="108">
        <v>0</v>
      </c>
      <c r="R46" s="16">
        <v>0</v>
      </c>
      <c r="S46" s="108">
        <v>0</v>
      </c>
      <c r="T46" s="16">
        <v>0</v>
      </c>
      <c r="U46" s="108">
        <v>0</v>
      </c>
      <c r="V46" s="16">
        <v>0</v>
      </c>
      <c r="W46" s="108">
        <v>0</v>
      </c>
      <c r="X46" s="16">
        <v>0</v>
      </c>
      <c r="Y46" s="108">
        <v>0</v>
      </c>
      <c r="Z46" s="16">
        <v>4</v>
      </c>
      <c r="AA46" s="12">
        <v>918</v>
      </c>
    </row>
    <row r="47" spans="1:27" hidden="1">
      <c r="A47" s="8">
        <v>38899</v>
      </c>
      <c r="B47" s="4">
        <v>91</v>
      </c>
      <c r="C47" s="80">
        <v>79729</v>
      </c>
      <c r="D47" s="5">
        <v>28</v>
      </c>
      <c r="E47" s="80">
        <v>29219</v>
      </c>
      <c r="F47" s="5">
        <v>6</v>
      </c>
      <c r="G47" s="80">
        <v>4707</v>
      </c>
      <c r="H47" s="5">
        <v>58</v>
      </c>
      <c r="I47" s="80">
        <v>8451</v>
      </c>
      <c r="J47" s="5">
        <v>2</v>
      </c>
      <c r="K47" s="80">
        <v>3615</v>
      </c>
      <c r="L47" s="5">
        <v>26</v>
      </c>
      <c r="M47" s="80">
        <v>14894</v>
      </c>
      <c r="N47" s="5">
        <v>101</v>
      </c>
      <c r="O47" s="80">
        <v>37591</v>
      </c>
      <c r="P47" s="5">
        <v>0</v>
      </c>
      <c r="Q47" s="108">
        <v>0</v>
      </c>
      <c r="R47" s="16">
        <v>0</v>
      </c>
      <c r="S47" s="108">
        <v>0</v>
      </c>
      <c r="T47" s="16">
        <v>0</v>
      </c>
      <c r="U47" s="108">
        <v>0</v>
      </c>
      <c r="V47" s="16">
        <v>0</v>
      </c>
      <c r="W47" s="108">
        <v>0</v>
      </c>
      <c r="X47" s="16">
        <v>0</v>
      </c>
      <c r="Y47" s="108">
        <v>0</v>
      </c>
      <c r="Z47" s="16">
        <v>2</v>
      </c>
      <c r="AA47" s="12">
        <v>1057</v>
      </c>
    </row>
    <row r="48" spans="1:27" hidden="1">
      <c r="A48" s="8">
        <v>38930</v>
      </c>
      <c r="B48" s="4">
        <v>96</v>
      </c>
      <c r="C48" s="80">
        <v>87552</v>
      </c>
      <c r="D48" s="5">
        <v>16</v>
      </c>
      <c r="E48" s="80">
        <v>24937</v>
      </c>
      <c r="F48" s="5">
        <v>3</v>
      </c>
      <c r="G48" s="80">
        <v>3895</v>
      </c>
      <c r="H48" s="5">
        <v>22</v>
      </c>
      <c r="I48" s="80">
        <v>8146</v>
      </c>
      <c r="J48" s="5">
        <v>3</v>
      </c>
      <c r="K48" s="80">
        <v>3855</v>
      </c>
      <c r="L48" s="5">
        <v>13</v>
      </c>
      <c r="M48" s="80">
        <v>16407</v>
      </c>
      <c r="N48" s="5">
        <v>112</v>
      </c>
      <c r="O48" s="80">
        <v>38217</v>
      </c>
      <c r="P48" s="5">
        <v>0</v>
      </c>
      <c r="Q48" s="108">
        <v>0</v>
      </c>
      <c r="R48" s="16">
        <v>0</v>
      </c>
      <c r="S48" s="108">
        <v>0</v>
      </c>
      <c r="T48" s="16">
        <v>0</v>
      </c>
      <c r="U48" s="108">
        <v>0</v>
      </c>
      <c r="V48" s="16">
        <v>0</v>
      </c>
      <c r="W48" s="108">
        <v>0</v>
      </c>
      <c r="X48" s="16">
        <v>0</v>
      </c>
      <c r="Y48" s="108">
        <v>0</v>
      </c>
      <c r="Z48" s="16">
        <v>0</v>
      </c>
      <c r="AA48" s="12">
        <v>886</v>
      </c>
    </row>
    <row r="49" spans="1:27" hidden="1">
      <c r="A49" s="8">
        <v>38961</v>
      </c>
      <c r="B49" s="4">
        <v>66</v>
      </c>
      <c r="C49" s="80">
        <v>92367</v>
      </c>
      <c r="D49" s="5">
        <v>12</v>
      </c>
      <c r="E49" s="80">
        <v>22559</v>
      </c>
      <c r="F49" s="5">
        <v>3</v>
      </c>
      <c r="G49" s="80">
        <v>4434</v>
      </c>
      <c r="H49" s="5">
        <v>19</v>
      </c>
      <c r="I49" s="80">
        <v>10331</v>
      </c>
      <c r="J49" s="5">
        <v>0</v>
      </c>
      <c r="K49" s="80">
        <v>2754</v>
      </c>
      <c r="L49" s="5">
        <v>169</v>
      </c>
      <c r="M49" s="80">
        <v>15769</v>
      </c>
      <c r="N49" s="5">
        <v>119</v>
      </c>
      <c r="O49" s="80">
        <v>36319</v>
      </c>
      <c r="P49" s="5">
        <v>0</v>
      </c>
      <c r="Q49" s="108">
        <v>0</v>
      </c>
      <c r="R49" s="16">
        <v>0</v>
      </c>
      <c r="S49" s="108">
        <v>0</v>
      </c>
      <c r="T49" s="16">
        <v>0</v>
      </c>
      <c r="U49" s="108">
        <v>0</v>
      </c>
      <c r="V49" s="16">
        <v>0</v>
      </c>
      <c r="W49" s="108">
        <v>0</v>
      </c>
      <c r="X49" s="16">
        <v>0</v>
      </c>
      <c r="Y49" s="108">
        <v>0</v>
      </c>
      <c r="Z49" s="16">
        <v>6</v>
      </c>
      <c r="AA49" s="12">
        <v>891</v>
      </c>
    </row>
    <row r="50" spans="1:27" hidden="1">
      <c r="A50" s="8">
        <v>38991</v>
      </c>
      <c r="B50" s="4">
        <v>9</v>
      </c>
      <c r="C50" s="80">
        <v>127901</v>
      </c>
      <c r="D50" s="5">
        <v>11</v>
      </c>
      <c r="E50" s="80">
        <v>23329</v>
      </c>
      <c r="F50" s="5">
        <v>2</v>
      </c>
      <c r="G50" s="80">
        <v>4814</v>
      </c>
      <c r="H50" s="5">
        <v>22</v>
      </c>
      <c r="I50" s="80">
        <v>9073</v>
      </c>
      <c r="J50" s="5">
        <v>2</v>
      </c>
      <c r="K50" s="80">
        <v>2888</v>
      </c>
      <c r="L50" s="5">
        <v>22</v>
      </c>
      <c r="M50" s="80">
        <v>19853</v>
      </c>
      <c r="N50" s="5">
        <v>121</v>
      </c>
      <c r="O50" s="80">
        <v>37042</v>
      </c>
      <c r="P50" s="5">
        <v>0</v>
      </c>
      <c r="Q50" s="108">
        <v>0</v>
      </c>
      <c r="R50" s="16">
        <v>0</v>
      </c>
      <c r="S50" s="108">
        <v>0</v>
      </c>
      <c r="T50" s="16">
        <v>0</v>
      </c>
      <c r="U50" s="108">
        <v>0</v>
      </c>
      <c r="V50" s="16">
        <v>0</v>
      </c>
      <c r="W50" s="108">
        <v>0</v>
      </c>
      <c r="X50" s="16">
        <v>0</v>
      </c>
      <c r="Y50" s="108">
        <v>0</v>
      </c>
      <c r="Z50" s="16">
        <v>4</v>
      </c>
      <c r="AA50" s="12">
        <v>866</v>
      </c>
    </row>
    <row r="51" spans="1:27" hidden="1">
      <c r="A51" s="8">
        <v>39022</v>
      </c>
      <c r="B51" s="4">
        <v>83</v>
      </c>
      <c r="C51" s="80">
        <v>34148</v>
      </c>
      <c r="D51" s="5">
        <v>10</v>
      </c>
      <c r="E51" s="80">
        <v>21608</v>
      </c>
      <c r="F51" s="5">
        <v>0</v>
      </c>
      <c r="G51" s="80">
        <v>4289</v>
      </c>
      <c r="H51" s="5">
        <v>38</v>
      </c>
      <c r="I51" s="80">
        <v>8582</v>
      </c>
      <c r="J51" s="5">
        <v>1</v>
      </c>
      <c r="K51" s="80">
        <v>2941</v>
      </c>
      <c r="L51" s="5">
        <v>26</v>
      </c>
      <c r="M51" s="80">
        <v>18115</v>
      </c>
      <c r="N51" s="5">
        <v>99</v>
      </c>
      <c r="O51" s="80">
        <v>37974</v>
      </c>
      <c r="P51" s="5">
        <v>0</v>
      </c>
      <c r="Q51" s="108">
        <v>0</v>
      </c>
      <c r="R51" s="16">
        <v>0</v>
      </c>
      <c r="S51" s="108">
        <v>0</v>
      </c>
      <c r="T51" s="16">
        <v>0</v>
      </c>
      <c r="U51" s="108">
        <v>0</v>
      </c>
      <c r="V51" s="16">
        <v>0</v>
      </c>
      <c r="W51" s="108">
        <v>0</v>
      </c>
      <c r="X51" s="16">
        <v>0</v>
      </c>
      <c r="Y51" s="108">
        <v>0</v>
      </c>
      <c r="Z51" s="16">
        <v>3</v>
      </c>
      <c r="AA51" s="12">
        <v>1066</v>
      </c>
    </row>
    <row r="52" spans="1:27" hidden="1">
      <c r="A52" s="8">
        <v>39052</v>
      </c>
      <c r="B52" s="4">
        <v>101</v>
      </c>
      <c r="C52" s="80">
        <v>134776</v>
      </c>
      <c r="D52" s="5">
        <v>63</v>
      </c>
      <c r="E52" s="80">
        <v>25692</v>
      </c>
      <c r="F52" s="5">
        <v>0</v>
      </c>
      <c r="G52" s="80">
        <v>4952</v>
      </c>
      <c r="H52" s="5">
        <v>87</v>
      </c>
      <c r="I52" s="80">
        <v>11156</v>
      </c>
      <c r="J52" s="5">
        <v>0</v>
      </c>
      <c r="K52" s="80">
        <v>3328</v>
      </c>
      <c r="L52" s="5">
        <v>38</v>
      </c>
      <c r="M52" s="80">
        <v>16634</v>
      </c>
      <c r="N52" s="5">
        <v>65</v>
      </c>
      <c r="O52" s="80">
        <v>39679</v>
      </c>
      <c r="P52" s="5">
        <v>0</v>
      </c>
      <c r="Q52" s="108">
        <v>0</v>
      </c>
      <c r="R52" s="16">
        <v>0</v>
      </c>
      <c r="S52" s="108">
        <v>0</v>
      </c>
      <c r="T52" s="16">
        <v>0</v>
      </c>
      <c r="U52" s="108">
        <v>0</v>
      </c>
      <c r="V52" s="16">
        <v>0</v>
      </c>
      <c r="W52" s="108">
        <v>0</v>
      </c>
      <c r="X52" s="16">
        <v>0</v>
      </c>
      <c r="Y52" s="108">
        <v>0</v>
      </c>
      <c r="Z52" s="16">
        <v>0</v>
      </c>
      <c r="AA52" s="12">
        <v>851</v>
      </c>
    </row>
    <row r="53" spans="1:27" hidden="1">
      <c r="A53" s="8">
        <v>39083</v>
      </c>
      <c r="B53" s="6">
        <v>117</v>
      </c>
      <c r="C53" s="106">
        <v>119080</v>
      </c>
      <c r="D53" s="5">
        <v>5</v>
      </c>
      <c r="E53" s="80">
        <v>20064</v>
      </c>
      <c r="F53" s="5">
        <v>0</v>
      </c>
      <c r="G53" s="80">
        <v>5149</v>
      </c>
      <c r="H53" s="5">
        <v>24</v>
      </c>
      <c r="I53" s="80">
        <v>8205</v>
      </c>
      <c r="J53" s="5">
        <v>0</v>
      </c>
      <c r="K53" s="80">
        <v>2952</v>
      </c>
      <c r="L53" s="5">
        <v>20</v>
      </c>
      <c r="M53" s="80">
        <v>15564</v>
      </c>
      <c r="N53" s="5">
        <v>279</v>
      </c>
      <c r="O53" s="80">
        <v>40398</v>
      </c>
      <c r="P53" s="5">
        <v>243</v>
      </c>
      <c r="Q53" s="80">
        <v>29437</v>
      </c>
      <c r="R53" s="16">
        <v>0</v>
      </c>
      <c r="S53" s="108">
        <v>0</v>
      </c>
      <c r="T53" s="16">
        <v>35</v>
      </c>
      <c r="U53" s="80">
        <v>5652</v>
      </c>
      <c r="V53" s="16">
        <v>0</v>
      </c>
      <c r="W53" s="80">
        <v>4650</v>
      </c>
      <c r="X53" s="16">
        <v>1</v>
      </c>
      <c r="Y53" s="80">
        <v>659</v>
      </c>
      <c r="Z53" s="16">
        <v>5</v>
      </c>
      <c r="AA53" s="12">
        <v>1028</v>
      </c>
    </row>
    <row r="54" spans="1:27" hidden="1">
      <c r="A54" s="8">
        <v>39114</v>
      </c>
      <c r="B54" s="6">
        <v>127</v>
      </c>
      <c r="C54" s="106">
        <v>135511</v>
      </c>
      <c r="D54" s="5">
        <v>12</v>
      </c>
      <c r="E54" s="80">
        <v>20474</v>
      </c>
      <c r="F54" s="5">
        <v>3</v>
      </c>
      <c r="G54" s="80">
        <v>3920</v>
      </c>
      <c r="H54" s="5">
        <v>13</v>
      </c>
      <c r="I54" s="80">
        <v>7209</v>
      </c>
      <c r="J54" s="5">
        <v>2</v>
      </c>
      <c r="K54" s="80">
        <v>3490</v>
      </c>
      <c r="L54" s="5">
        <v>14</v>
      </c>
      <c r="M54" s="80">
        <v>16873</v>
      </c>
      <c r="N54" s="5">
        <v>199</v>
      </c>
      <c r="O54" s="80">
        <v>38832</v>
      </c>
      <c r="P54" s="5">
        <v>186</v>
      </c>
      <c r="Q54" s="80">
        <v>28425</v>
      </c>
      <c r="R54" s="16">
        <v>0</v>
      </c>
      <c r="S54" s="108">
        <v>0</v>
      </c>
      <c r="T54" s="16">
        <v>13</v>
      </c>
      <c r="U54" s="80">
        <v>4975</v>
      </c>
      <c r="V54" s="16">
        <v>0</v>
      </c>
      <c r="W54" s="80">
        <v>4694</v>
      </c>
      <c r="X54" s="16">
        <v>0</v>
      </c>
      <c r="Y54" s="80">
        <v>738</v>
      </c>
      <c r="Z54" s="16">
        <v>1</v>
      </c>
      <c r="AA54" s="12">
        <v>817</v>
      </c>
    </row>
    <row r="55" spans="1:27" hidden="1">
      <c r="A55" s="8">
        <v>39142</v>
      </c>
      <c r="B55" s="4">
        <v>85</v>
      </c>
      <c r="C55" s="80">
        <v>108452</v>
      </c>
      <c r="D55" s="5">
        <v>28</v>
      </c>
      <c r="E55" s="80">
        <v>22398</v>
      </c>
      <c r="F55" s="5">
        <v>3</v>
      </c>
      <c r="G55" s="80">
        <v>3961</v>
      </c>
      <c r="H55" s="5">
        <v>26</v>
      </c>
      <c r="I55" s="80">
        <v>7068</v>
      </c>
      <c r="J55" s="5">
        <v>12</v>
      </c>
      <c r="K55" s="80">
        <v>3129</v>
      </c>
      <c r="L55" s="5">
        <v>24</v>
      </c>
      <c r="M55" s="80">
        <v>13188</v>
      </c>
      <c r="N55" s="5">
        <v>249</v>
      </c>
      <c r="O55" s="80">
        <v>33875</v>
      </c>
      <c r="P55" s="5">
        <v>225</v>
      </c>
      <c r="Q55" s="80">
        <v>25387</v>
      </c>
      <c r="R55" s="16">
        <v>0</v>
      </c>
      <c r="S55" s="108">
        <v>0</v>
      </c>
      <c r="T55" s="16">
        <v>22</v>
      </c>
      <c r="U55" s="80">
        <v>3838</v>
      </c>
      <c r="V55" s="16">
        <v>2</v>
      </c>
      <c r="W55" s="80">
        <v>3956</v>
      </c>
      <c r="X55" s="16">
        <v>0</v>
      </c>
      <c r="Y55" s="80">
        <v>694</v>
      </c>
      <c r="Z55" s="16">
        <v>0</v>
      </c>
      <c r="AA55" s="12">
        <v>831</v>
      </c>
    </row>
    <row r="56" spans="1:27" hidden="1">
      <c r="A56" s="8">
        <v>39173</v>
      </c>
      <c r="B56" s="4">
        <v>117</v>
      </c>
      <c r="C56" s="80">
        <v>91110</v>
      </c>
      <c r="D56" s="5">
        <v>9</v>
      </c>
      <c r="E56" s="80">
        <v>20495</v>
      </c>
      <c r="F56" s="5">
        <v>1</v>
      </c>
      <c r="G56" s="80">
        <v>4134</v>
      </c>
      <c r="H56" s="5">
        <v>57</v>
      </c>
      <c r="I56" s="80">
        <v>8464</v>
      </c>
      <c r="J56" s="5">
        <v>1</v>
      </c>
      <c r="K56" s="80">
        <v>2478</v>
      </c>
      <c r="L56" s="5">
        <v>18</v>
      </c>
      <c r="M56" s="80">
        <v>16204</v>
      </c>
      <c r="N56" s="5">
        <v>261</v>
      </c>
      <c r="O56" s="80">
        <v>41868</v>
      </c>
      <c r="P56" s="5">
        <v>251</v>
      </c>
      <c r="Q56" s="80">
        <v>31574</v>
      </c>
      <c r="R56" s="16">
        <v>0</v>
      </c>
      <c r="S56" s="108">
        <v>0</v>
      </c>
      <c r="T56" s="16">
        <v>10</v>
      </c>
      <c r="U56" s="80">
        <v>4722</v>
      </c>
      <c r="V56" s="16">
        <v>0</v>
      </c>
      <c r="W56" s="80">
        <v>4724</v>
      </c>
      <c r="X56" s="16">
        <v>0</v>
      </c>
      <c r="Y56" s="80">
        <v>848</v>
      </c>
      <c r="Z56" s="16">
        <v>1</v>
      </c>
      <c r="AA56" s="12">
        <v>989</v>
      </c>
    </row>
    <row r="57" spans="1:27" hidden="1">
      <c r="A57" s="8">
        <v>39203</v>
      </c>
      <c r="B57" s="4">
        <v>88</v>
      </c>
      <c r="C57" s="80">
        <v>65520</v>
      </c>
      <c r="D57" s="5">
        <v>16</v>
      </c>
      <c r="E57" s="80">
        <v>25703</v>
      </c>
      <c r="F57" s="5">
        <v>2</v>
      </c>
      <c r="G57" s="80">
        <v>3490</v>
      </c>
      <c r="H57" s="5">
        <v>20</v>
      </c>
      <c r="I57" s="80">
        <v>7749</v>
      </c>
      <c r="J57" s="5">
        <v>2</v>
      </c>
      <c r="K57" s="80">
        <v>2072</v>
      </c>
      <c r="L57" s="5">
        <v>29</v>
      </c>
      <c r="M57" s="80">
        <v>17513</v>
      </c>
      <c r="N57" s="5">
        <v>255</v>
      </c>
      <c r="O57" s="80">
        <v>41502</v>
      </c>
      <c r="P57" s="5">
        <v>226</v>
      </c>
      <c r="Q57" s="80">
        <v>30970</v>
      </c>
      <c r="R57" s="16">
        <v>0</v>
      </c>
      <c r="S57" s="108">
        <v>0</v>
      </c>
      <c r="T57" s="16">
        <v>16</v>
      </c>
      <c r="U57" s="80">
        <v>4600</v>
      </c>
      <c r="V57" s="16">
        <v>1</v>
      </c>
      <c r="W57" s="80">
        <v>5733</v>
      </c>
      <c r="X57" s="16">
        <v>12</v>
      </c>
      <c r="Y57" s="80">
        <v>899</v>
      </c>
      <c r="Z57" s="16">
        <v>3</v>
      </c>
      <c r="AA57" s="12">
        <v>1083</v>
      </c>
    </row>
    <row r="58" spans="1:27" hidden="1">
      <c r="A58" s="8">
        <v>39234</v>
      </c>
      <c r="B58" s="4">
        <v>87</v>
      </c>
      <c r="C58" s="80">
        <v>56376</v>
      </c>
      <c r="D58" s="5">
        <v>21</v>
      </c>
      <c r="E58" s="80">
        <v>30619</v>
      </c>
      <c r="F58" s="5">
        <v>4</v>
      </c>
      <c r="G58" s="80">
        <v>3889</v>
      </c>
      <c r="H58" s="5">
        <v>33</v>
      </c>
      <c r="I58" s="80">
        <v>8642</v>
      </c>
      <c r="J58" s="5">
        <v>1</v>
      </c>
      <c r="K58" s="80">
        <v>2577</v>
      </c>
      <c r="L58" s="5">
        <v>35</v>
      </c>
      <c r="M58" s="80">
        <v>16871</v>
      </c>
      <c r="N58" s="5">
        <v>240</v>
      </c>
      <c r="O58" s="80">
        <v>39781</v>
      </c>
      <c r="P58" s="5">
        <v>236</v>
      </c>
      <c r="Q58" s="80">
        <v>30361</v>
      </c>
      <c r="R58" s="16">
        <v>0</v>
      </c>
      <c r="S58" s="108">
        <v>0</v>
      </c>
      <c r="T58" s="16">
        <v>7</v>
      </c>
      <c r="U58" s="80">
        <v>4127</v>
      </c>
      <c r="V58" s="16">
        <v>0</v>
      </c>
      <c r="W58" s="80">
        <v>4540</v>
      </c>
      <c r="X58" s="16">
        <v>0</v>
      </c>
      <c r="Y58" s="80">
        <v>753</v>
      </c>
      <c r="Z58" s="16">
        <v>0</v>
      </c>
      <c r="AA58" s="12">
        <v>953</v>
      </c>
    </row>
    <row r="59" spans="1:27" hidden="1">
      <c r="A59" s="8">
        <v>39264</v>
      </c>
      <c r="B59" s="4">
        <v>168</v>
      </c>
      <c r="C59" s="80">
        <v>87436</v>
      </c>
      <c r="D59" s="5">
        <v>12</v>
      </c>
      <c r="E59" s="80">
        <v>32328</v>
      </c>
      <c r="F59" s="5">
        <v>2</v>
      </c>
      <c r="G59" s="80">
        <v>5680</v>
      </c>
      <c r="H59" s="5">
        <v>35</v>
      </c>
      <c r="I59" s="80">
        <v>8979</v>
      </c>
      <c r="J59" s="5">
        <v>5</v>
      </c>
      <c r="K59" s="80">
        <v>4355</v>
      </c>
      <c r="L59" s="5">
        <v>33</v>
      </c>
      <c r="M59" s="80">
        <v>18523</v>
      </c>
      <c r="N59" s="5">
        <v>364</v>
      </c>
      <c r="O59" s="80">
        <v>48554</v>
      </c>
      <c r="P59" s="5">
        <v>338</v>
      </c>
      <c r="Q59" s="80">
        <v>37104</v>
      </c>
      <c r="R59" s="16">
        <v>0</v>
      </c>
      <c r="S59" s="108">
        <v>0</v>
      </c>
      <c r="T59" s="16">
        <v>26</v>
      </c>
      <c r="U59" s="80">
        <v>5218</v>
      </c>
      <c r="V59" s="16">
        <v>0</v>
      </c>
      <c r="W59" s="80">
        <v>5373</v>
      </c>
      <c r="X59" s="16">
        <v>0</v>
      </c>
      <c r="Y59" s="80">
        <v>829</v>
      </c>
      <c r="Z59" s="16">
        <v>5</v>
      </c>
      <c r="AA59" s="12">
        <v>1328</v>
      </c>
    </row>
    <row r="60" spans="1:27" hidden="1">
      <c r="A60" s="8">
        <v>39295</v>
      </c>
      <c r="B60" s="4">
        <v>65</v>
      </c>
      <c r="C60" s="80">
        <v>92649</v>
      </c>
      <c r="D60" s="5">
        <v>51</v>
      </c>
      <c r="E60" s="80">
        <v>29780</v>
      </c>
      <c r="F60" s="5">
        <v>4</v>
      </c>
      <c r="G60" s="80">
        <v>3903</v>
      </c>
      <c r="H60" s="5">
        <v>19</v>
      </c>
      <c r="I60" s="80">
        <v>9163</v>
      </c>
      <c r="J60" s="5">
        <v>9</v>
      </c>
      <c r="K60" s="80">
        <v>4751</v>
      </c>
      <c r="L60" s="5">
        <v>40</v>
      </c>
      <c r="M60" s="80">
        <v>20189</v>
      </c>
      <c r="N60" s="5">
        <v>260</v>
      </c>
      <c r="O60" s="80">
        <v>49378</v>
      </c>
      <c r="P60" s="5">
        <v>252</v>
      </c>
      <c r="Q60" s="80">
        <v>37639</v>
      </c>
      <c r="R60" s="16">
        <v>0</v>
      </c>
      <c r="S60" s="108">
        <v>0</v>
      </c>
      <c r="T60" s="16">
        <v>5</v>
      </c>
      <c r="U60" s="80">
        <v>5147</v>
      </c>
      <c r="V60" s="16">
        <v>1</v>
      </c>
      <c r="W60" s="80">
        <v>5742</v>
      </c>
      <c r="X60" s="16">
        <v>2</v>
      </c>
      <c r="Y60" s="80">
        <v>850</v>
      </c>
      <c r="Z60" s="16">
        <v>0</v>
      </c>
      <c r="AA60" s="12">
        <v>1172</v>
      </c>
    </row>
    <row r="61" spans="1:27" hidden="1">
      <c r="A61" s="8">
        <v>39326</v>
      </c>
      <c r="B61" s="4">
        <v>86</v>
      </c>
      <c r="C61" s="80">
        <v>91708</v>
      </c>
      <c r="D61" s="5">
        <v>9</v>
      </c>
      <c r="E61" s="80">
        <v>25318</v>
      </c>
      <c r="F61" s="5">
        <v>2</v>
      </c>
      <c r="G61" s="80">
        <v>4681</v>
      </c>
      <c r="H61" s="5">
        <v>54</v>
      </c>
      <c r="I61" s="80">
        <v>10820</v>
      </c>
      <c r="J61" s="5">
        <v>3</v>
      </c>
      <c r="K61" s="80">
        <v>3131</v>
      </c>
      <c r="L61" s="5">
        <v>27</v>
      </c>
      <c r="M61" s="80">
        <v>19556</v>
      </c>
      <c r="N61" s="5">
        <v>216</v>
      </c>
      <c r="O61" s="80">
        <v>44323</v>
      </c>
      <c r="P61" s="5">
        <v>209</v>
      </c>
      <c r="Q61" s="80">
        <v>32916</v>
      </c>
      <c r="R61" s="16">
        <v>0</v>
      </c>
      <c r="S61" s="108">
        <v>0</v>
      </c>
      <c r="T61" s="16">
        <v>6</v>
      </c>
      <c r="U61" s="80">
        <v>5063</v>
      </c>
      <c r="V61" s="16">
        <v>1</v>
      </c>
      <c r="W61" s="80">
        <v>5523</v>
      </c>
      <c r="X61" s="16">
        <v>0</v>
      </c>
      <c r="Y61" s="80">
        <v>821</v>
      </c>
      <c r="Z61" s="16">
        <v>1</v>
      </c>
      <c r="AA61" s="12">
        <v>1251</v>
      </c>
    </row>
    <row r="62" spans="1:27" hidden="1">
      <c r="A62" s="8">
        <v>39356</v>
      </c>
      <c r="B62" s="4">
        <v>167</v>
      </c>
      <c r="C62" s="80">
        <v>128899</v>
      </c>
      <c r="D62" s="5">
        <v>20</v>
      </c>
      <c r="E62" s="80">
        <v>27370</v>
      </c>
      <c r="F62" s="5">
        <v>10</v>
      </c>
      <c r="G62" s="80">
        <v>5485</v>
      </c>
      <c r="H62" s="5">
        <v>41</v>
      </c>
      <c r="I62" s="80">
        <v>9166</v>
      </c>
      <c r="J62" s="5">
        <v>1</v>
      </c>
      <c r="K62" s="80">
        <v>3479</v>
      </c>
      <c r="L62" s="5">
        <v>18</v>
      </c>
      <c r="M62" s="80">
        <v>22162</v>
      </c>
      <c r="N62" s="5">
        <v>305</v>
      </c>
      <c r="O62" s="80">
        <v>46254</v>
      </c>
      <c r="P62" s="5">
        <v>295</v>
      </c>
      <c r="Q62" s="80">
        <v>34355</v>
      </c>
      <c r="R62" s="16">
        <v>0</v>
      </c>
      <c r="S62" s="108">
        <v>0</v>
      </c>
      <c r="T62" s="16">
        <v>6</v>
      </c>
      <c r="U62" s="80">
        <v>5512</v>
      </c>
      <c r="V62" s="16">
        <v>1</v>
      </c>
      <c r="W62" s="80">
        <v>5465</v>
      </c>
      <c r="X62" s="16">
        <v>3</v>
      </c>
      <c r="Y62" s="80">
        <v>922</v>
      </c>
      <c r="Z62" s="16">
        <v>0</v>
      </c>
      <c r="AA62" s="12">
        <v>1286</v>
      </c>
    </row>
    <row r="63" spans="1:27" hidden="1">
      <c r="A63" s="8">
        <v>39387</v>
      </c>
      <c r="B63" s="4">
        <v>83</v>
      </c>
      <c r="C63" s="80">
        <v>138689</v>
      </c>
      <c r="D63" s="5">
        <v>10</v>
      </c>
      <c r="E63" s="80">
        <v>24239</v>
      </c>
      <c r="F63" s="5">
        <v>3</v>
      </c>
      <c r="G63" s="80">
        <v>4570</v>
      </c>
      <c r="H63" s="5">
        <v>36</v>
      </c>
      <c r="I63" s="80">
        <v>8903</v>
      </c>
      <c r="J63" s="5">
        <v>7</v>
      </c>
      <c r="K63" s="80">
        <v>3504</v>
      </c>
      <c r="L63" s="5">
        <v>25</v>
      </c>
      <c r="M63" s="80">
        <v>18753</v>
      </c>
      <c r="N63" s="5">
        <v>278</v>
      </c>
      <c r="O63" s="80">
        <v>49188</v>
      </c>
      <c r="P63" s="5">
        <v>270</v>
      </c>
      <c r="Q63" s="80">
        <v>37163</v>
      </c>
      <c r="R63" s="16">
        <v>0</v>
      </c>
      <c r="S63" s="108">
        <v>0</v>
      </c>
      <c r="T63" s="16">
        <v>8</v>
      </c>
      <c r="U63" s="80">
        <v>5492</v>
      </c>
      <c r="V63" s="16">
        <v>0</v>
      </c>
      <c r="W63" s="80">
        <v>5436</v>
      </c>
      <c r="X63" s="16">
        <v>0</v>
      </c>
      <c r="Y63" s="80">
        <v>1097</v>
      </c>
      <c r="Z63" s="16">
        <v>5</v>
      </c>
      <c r="AA63" s="12">
        <v>1389</v>
      </c>
    </row>
    <row r="64" spans="1:27" hidden="1">
      <c r="A64" s="8">
        <v>39417</v>
      </c>
      <c r="B64" s="4">
        <v>136</v>
      </c>
      <c r="C64" s="80">
        <v>134346</v>
      </c>
      <c r="D64" s="5">
        <v>23</v>
      </c>
      <c r="E64" s="80">
        <v>24228</v>
      </c>
      <c r="F64" s="5">
        <v>4</v>
      </c>
      <c r="G64" s="80">
        <v>4929</v>
      </c>
      <c r="H64" s="5">
        <v>81</v>
      </c>
      <c r="I64" s="80">
        <v>12268</v>
      </c>
      <c r="J64" s="5">
        <v>0</v>
      </c>
      <c r="K64" s="80">
        <v>3955</v>
      </c>
      <c r="L64" s="5">
        <v>32</v>
      </c>
      <c r="M64" s="80">
        <v>16573</v>
      </c>
      <c r="N64" s="5">
        <v>273</v>
      </c>
      <c r="O64" s="80">
        <v>48459</v>
      </c>
      <c r="P64" s="5">
        <v>259</v>
      </c>
      <c r="Q64" s="80">
        <v>37744</v>
      </c>
      <c r="R64" s="16">
        <v>0</v>
      </c>
      <c r="S64" s="108">
        <v>0</v>
      </c>
      <c r="T64" s="16">
        <v>9</v>
      </c>
      <c r="U64" s="80">
        <v>5114</v>
      </c>
      <c r="V64" s="16">
        <v>3</v>
      </c>
      <c r="W64" s="80">
        <v>4956</v>
      </c>
      <c r="X64" s="16">
        <v>2</v>
      </c>
      <c r="Y64" s="80">
        <v>645</v>
      </c>
      <c r="Z64" s="16">
        <v>1</v>
      </c>
      <c r="AA64" s="12">
        <v>1264</v>
      </c>
    </row>
    <row r="65" spans="1:27" hidden="1">
      <c r="A65" s="8">
        <v>39448</v>
      </c>
      <c r="B65" s="4">
        <v>70</v>
      </c>
      <c r="C65" s="80">
        <v>124356</v>
      </c>
      <c r="D65" s="5">
        <v>12</v>
      </c>
      <c r="E65" s="80">
        <v>21083</v>
      </c>
      <c r="F65" s="5">
        <v>1</v>
      </c>
      <c r="G65" s="80">
        <v>5711</v>
      </c>
      <c r="H65" s="5">
        <v>15</v>
      </c>
      <c r="I65" s="80">
        <v>8778</v>
      </c>
      <c r="J65" s="5">
        <v>0</v>
      </c>
      <c r="K65" s="80">
        <v>3866</v>
      </c>
      <c r="L65" s="5">
        <v>17</v>
      </c>
      <c r="M65" s="80">
        <v>17059</v>
      </c>
      <c r="N65" s="5">
        <v>258</v>
      </c>
      <c r="O65" s="80">
        <v>47593</v>
      </c>
      <c r="P65" s="5">
        <v>254</v>
      </c>
      <c r="Q65" s="80">
        <v>35357</v>
      </c>
      <c r="R65" s="16">
        <v>0</v>
      </c>
      <c r="S65" s="108">
        <v>0</v>
      </c>
      <c r="T65" s="16">
        <v>4</v>
      </c>
      <c r="U65" s="80">
        <v>5862</v>
      </c>
      <c r="V65" s="16">
        <v>0</v>
      </c>
      <c r="W65" s="80">
        <v>5426</v>
      </c>
      <c r="X65" s="16">
        <v>0</v>
      </c>
      <c r="Y65" s="80">
        <v>948</v>
      </c>
      <c r="Z65" s="16">
        <v>7</v>
      </c>
      <c r="AA65" s="12">
        <v>2021</v>
      </c>
    </row>
    <row r="66" spans="1:27" hidden="1">
      <c r="A66" s="8">
        <v>39479</v>
      </c>
      <c r="B66" s="4">
        <v>112</v>
      </c>
      <c r="C66" s="80">
        <v>141745</v>
      </c>
      <c r="D66" s="5">
        <v>21</v>
      </c>
      <c r="E66" s="80">
        <v>23738</v>
      </c>
      <c r="F66" s="5">
        <v>1</v>
      </c>
      <c r="G66" s="80">
        <v>4667</v>
      </c>
      <c r="H66" s="5">
        <v>16</v>
      </c>
      <c r="I66" s="80">
        <v>8077</v>
      </c>
      <c r="J66" s="5">
        <v>8</v>
      </c>
      <c r="K66" s="80">
        <v>3950</v>
      </c>
      <c r="L66" s="5">
        <v>21</v>
      </c>
      <c r="M66" s="80">
        <v>18577</v>
      </c>
      <c r="N66" s="5">
        <v>261</v>
      </c>
      <c r="O66" s="80">
        <v>46152</v>
      </c>
      <c r="P66" s="5">
        <v>253</v>
      </c>
      <c r="Q66" s="80">
        <v>34717</v>
      </c>
      <c r="R66" s="16">
        <v>0</v>
      </c>
      <c r="S66" s="108">
        <v>0</v>
      </c>
      <c r="T66" s="16">
        <v>6</v>
      </c>
      <c r="U66" s="80">
        <v>5306</v>
      </c>
      <c r="V66" s="16">
        <v>2</v>
      </c>
      <c r="W66" s="80">
        <v>5097</v>
      </c>
      <c r="X66" s="16">
        <v>0</v>
      </c>
      <c r="Y66" s="80">
        <v>1032</v>
      </c>
      <c r="Z66" s="16">
        <v>4</v>
      </c>
      <c r="AA66" s="12">
        <v>1193</v>
      </c>
    </row>
    <row r="67" spans="1:27" hidden="1">
      <c r="A67" s="8">
        <v>39508</v>
      </c>
      <c r="B67" s="4">
        <v>123</v>
      </c>
      <c r="C67" s="80">
        <v>131459</v>
      </c>
      <c r="D67" s="5">
        <v>103</v>
      </c>
      <c r="E67" s="80">
        <v>29952</v>
      </c>
      <c r="F67" s="5">
        <v>3</v>
      </c>
      <c r="G67" s="80">
        <v>4833</v>
      </c>
      <c r="H67" s="5">
        <v>24</v>
      </c>
      <c r="I67" s="80">
        <v>9215</v>
      </c>
      <c r="J67" s="5">
        <v>4</v>
      </c>
      <c r="K67" s="80">
        <v>4580</v>
      </c>
      <c r="L67" s="5">
        <v>60</v>
      </c>
      <c r="M67" s="80">
        <v>17115</v>
      </c>
      <c r="N67" s="5">
        <v>228</v>
      </c>
      <c r="O67" s="80">
        <v>49192</v>
      </c>
      <c r="P67" s="5">
        <v>222</v>
      </c>
      <c r="Q67" s="80">
        <v>36581</v>
      </c>
      <c r="R67" s="16">
        <v>0</v>
      </c>
      <c r="S67" s="108">
        <v>0</v>
      </c>
      <c r="T67" s="16">
        <v>2</v>
      </c>
      <c r="U67" s="80">
        <v>5587</v>
      </c>
      <c r="V67" s="16">
        <v>3</v>
      </c>
      <c r="W67" s="80">
        <v>5820</v>
      </c>
      <c r="X67" s="16">
        <v>1</v>
      </c>
      <c r="Y67" s="80">
        <v>1204</v>
      </c>
      <c r="Z67" s="16">
        <v>4</v>
      </c>
      <c r="AA67" s="12">
        <v>1488</v>
      </c>
    </row>
    <row r="68" spans="1:27" hidden="1">
      <c r="A68" s="8">
        <v>39539</v>
      </c>
      <c r="B68" s="4">
        <v>111</v>
      </c>
      <c r="C68" s="80">
        <v>97093</v>
      </c>
      <c r="D68" s="5">
        <v>8</v>
      </c>
      <c r="E68" s="80">
        <v>22108</v>
      </c>
      <c r="F68" s="5">
        <v>2</v>
      </c>
      <c r="G68" s="80">
        <v>4729</v>
      </c>
      <c r="H68" s="5">
        <v>47</v>
      </c>
      <c r="I68" s="80">
        <v>9979</v>
      </c>
      <c r="J68" s="5">
        <v>2</v>
      </c>
      <c r="K68" s="80">
        <v>3119</v>
      </c>
      <c r="L68" s="5">
        <v>27</v>
      </c>
      <c r="M68" s="80">
        <v>15777</v>
      </c>
      <c r="N68" s="5">
        <v>275</v>
      </c>
      <c r="O68" s="80">
        <v>48372</v>
      </c>
      <c r="P68" s="5">
        <v>259</v>
      </c>
      <c r="Q68" s="80">
        <v>36639</v>
      </c>
      <c r="R68" s="16">
        <v>0</v>
      </c>
      <c r="S68" s="108">
        <v>0</v>
      </c>
      <c r="T68" s="16">
        <v>13</v>
      </c>
      <c r="U68" s="80">
        <v>5404</v>
      </c>
      <c r="V68" s="16">
        <v>2</v>
      </c>
      <c r="W68" s="80">
        <v>5364</v>
      </c>
      <c r="X68" s="16">
        <v>1</v>
      </c>
      <c r="Y68" s="80">
        <v>965</v>
      </c>
      <c r="Z68" s="16">
        <v>1</v>
      </c>
      <c r="AA68" s="12">
        <v>1555</v>
      </c>
    </row>
    <row r="69" spans="1:27" hidden="1">
      <c r="A69" s="8">
        <v>39569</v>
      </c>
      <c r="B69" s="4">
        <v>48</v>
      </c>
      <c r="C69" s="80">
        <v>54082</v>
      </c>
      <c r="D69" s="5">
        <v>5</v>
      </c>
      <c r="E69" s="80">
        <v>20794</v>
      </c>
      <c r="F69" s="5">
        <v>3</v>
      </c>
      <c r="G69" s="80">
        <v>3623</v>
      </c>
      <c r="H69" s="5">
        <v>4</v>
      </c>
      <c r="I69" s="80">
        <v>6994</v>
      </c>
      <c r="J69" s="5">
        <v>0</v>
      </c>
      <c r="K69" s="80">
        <v>1368</v>
      </c>
      <c r="L69" s="5">
        <v>6</v>
      </c>
      <c r="M69" s="80">
        <v>18419</v>
      </c>
      <c r="N69" s="5">
        <v>95</v>
      </c>
      <c r="O69" s="80">
        <v>37462</v>
      </c>
      <c r="P69" s="5">
        <v>94</v>
      </c>
      <c r="Q69" s="80">
        <v>26778</v>
      </c>
      <c r="R69" s="16">
        <v>1</v>
      </c>
      <c r="S69" s="80">
        <v>10864</v>
      </c>
      <c r="T69" s="16">
        <v>0</v>
      </c>
      <c r="U69" s="80">
        <v>5316</v>
      </c>
      <c r="V69" s="16">
        <v>0</v>
      </c>
      <c r="W69" s="80">
        <v>4459</v>
      </c>
      <c r="X69" s="16">
        <v>1</v>
      </c>
      <c r="Y69" s="80">
        <v>1089</v>
      </c>
      <c r="Z69" s="16">
        <v>1</v>
      </c>
      <c r="AA69" s="12">
        <v>1423</v>
      </c>
    </row>
    <row r="70" spans="1:27" hidden="1">
      <c r="A70" s="8">
        <v>39600</v>
      </c>
      <c r="B70" s="4">
        <v>51</v>
      </c>
      <c r="C70" s="80">
        <v>61018</v>
      </c>
      <c r="D70" s="5">
        <v>14</v>
      </c>
      <c r="E70" s="80">
        <v>32245</v>
      </c>
      <c r="F70" s="5">
        <v>7</v>
      </c>
      <c r="G70" s="80">
        <v>4302</v>
      </c>
      <c r="H70" s="5">
        <v>28</v>
      </c>
      <c r="I70" s="80">
        <v>8592</v>
      </c>
      <c r="J70" s="5">
        <v>3</v>
      </c>
      <c r="K70" s="80">
        <v>2515</v>
      </c>
      <c r="L70" s="5">
        <v>17</v>
      </c>
      <c r="M70" s="80">
        <v>15613</v>
      </c>
      <c r="N70" s="5">
        <v>197</v>
      </c>
      <c r="O70" s="80">
        <v>42556</v>
      </c>
      <c r="P70" s="5">
        <v>192</v>
      </c>
      <c r="Q70" s="80">
        <v>32701</v>
      </c>
      <c r="R70" s="16">
        <v>0</v>
      </c>
      <c r="S70" s="80">
        <v>0</v>
      </c>
      <c r="T70" s="16">
        <v>4</v>
      </c>
      <c r="U70" s="80">
        <v>4490</v>
      </c>
      <c r="V70" s="16">
        <v>1</v>
      </c>
      <c r="W70" s="80">
        <v>4598</v>
      </c>
      <c r="X70" s="16">
        <v>0</v>
      </c>
      <c r="Y70" s="80">
        <v>767</v>
      </c>
      <c r="Z70" s="16">
        <v>2</v>
      </c>
      <c r="AA70" s="12">
        <v>1586</v>
      </c>
    </row>
    <row r="71" spans="1:27" hidden="1">
      <c r="A71" s="8">
        <v>39630</v>
      </c>
      <c r="B71" s="4">
        <v>111</v>
      </c>
      <c r="C71" s="80">
        <v>93564</v>
      </c>
      <c r="D71" s="5">
        <v>7</v>
      </c>
      <c r="E71" s="80">
        <v>36341</v>
      </c>
      <c r="F71" s="5">
        <v>8</v>
      </c>
      <c r="G71" s="80">
        <v>6332</v>
      </c>
      <c r="H71" s="5">
        <v>42</v>
      </c>
      <c r="I71" s="80">
        <v>10444</v>
      </c>
      <c r="J71" s="5">
        <v>2</v>
      </c>
      <c r="K71" s="80">
        <v>4553</v>
      </c>
      <c r="L71" s="5">
        <v>30</v>
      </c>
      <c r="M71" s="80">
        <v>18045</v>
      </c>
      <c r="N71" s="5">
        <v>386</v>
      </c>
      <c r="O71" s="80">
        <v>52105</v>
      </c>
      <c r="P71" s="5">
        <v>376</v>
      </c>
      <c r="Q71" s="80">
        <v>39973</v>
      </c>
      <c r="R71" s="16">
        <v>0</v>
      </c>
      <c r="S71" s="80">
        <v>0</v>
      </c>
      <c r="T71" s="16">
        <v>10</v>
      </c>
      <c r="U71" s="80">
        <v>5624</v>
      </c>
      <c r="V71" s="16">
        <v>0</v>
      </c>
      <c r="W71" s="80">
        <v>5527</v>
      </c>
      <c r="X71" s="16">
        <v>0</v>
      </c>
      <c r="Y71" s="80">
        <v>981</v>
      </c>
      <c r="Z71" s="16">
        <v>6</v>
      </c>
      <c r="AA71" s="12">
        <v>2557</v>
      </c>
    </row>
    <row r="72" spans="1:27" hidden="1">
      <c r="A72" s="8">
        <v>39661</v>
      </c>
      <c r="B72" s="4">
        <v>61</v>
      </c>
      <c r="C72" s="80">
        <v>86694</v>
      </c>
      <c r="D72" s="5">
        <v>8</v>
      </c>
      <c r="E72" s="80">
        <v>27135</v>
      </c>
      <c r="F72" s="5">
        <v>3</v>
      </c>
      <c r="G72" s="80">
        <v>4281</v>
      </c>
      <c r="H72" s="5">
        <v>23</v>
      </c>
      <c r="I72" s="80">
        <v>9724</v>
      </c>
      <c r="J72" s="5">
        <v>1</v>
      </c>
      <c r="K72" s="80">
        <v>3941</v>
      </c>
      <c r="L72" s="5">
        <v>16</v>
      </c>
      <c r="M72" s="80">
        <v>15411</v>
      </c>
      <c r="N72" s="5">
        <v>221</v>
      </c>
      <c r="O72" s="80">
        <v>48795</v>
      </c>
      <c r="P72" s="5">
        <v>219</v>
      </c>
      <c r="Q72" s="80">
        <v>37132</v>
      </c>
      <c r="R72" s="16">
        <v>0</v>
      </c>
      <c r="S72" s="80">
        <v>0</v>
      </c>
      <c r="T72" s="16">
        <v>1</v>
      </c>
      <c r="U72" s="80">
        <v>5194</v>
      </c>
      <c r="V72" s="16">
        <v>0</v>
      </c>
      <c r="W72" s="80">
        <v>5506</v>
      </c>
      <c r="X72" s="16">
        <v>1</v>
      </c>
      <c r="Y72" s="80">
        <v>963</v>
      </c>
      <c r="Z72" s="16">
        <v>1</v>
      </c>
      <c r="AA72" s="12">
        <v>2115</v>
      </c>
    </row>
    <row r="73" spans="1:27" hidden="1">
      <c r="A73" s="8">
        <v>39692</v>
      </c>
      <c r="B73" s="4">
        <v>111</v>
      </c>
      <c r="C73" s="80">
        <v>81166</v>
      </c>
      <c r="D73" s="5">
        <v>12</v>
      </c>
      <c r="E73" s="80">
        <v>22909</v>
      </c>
      <c r="F73" s="5">
        <v>8</v>
      </c>
      <c r="G73" s="80">
        <v>4545</v>
      </c>
      <c r="H73" s="5">
        <v>46</v>
      </c>
      <c r="I73" s="80">
        <v>10376</v>
      </c>
      <c r="J73" s="5">
        <v>4</v>
      </c>
      <c r="K73" s="80">
        <v>2109</v>
      </c>
      <c r="L73" s="5">
        <v>36</v>
      </c>
      <c r="M73" s="80">
        <v>13828</v>
      </c>
      <c r="N73" s="5">
        <v>210</v>
      </c>
      <c r="O73" s="80">
        <v>39786</v>
      </c>
      <c r="P73" s="5">
        <v>206</v>
      </c>
      <c r="Q73" s="80">
        <v>29804</v>
      </c>
      <c r="R73" s="16">
        <v>0</v>
      </c>
      <c r="S73" s="80">
        <v>0</v>
      </c>
      <c r="T73" s="16">
        <v>1</v>
      </c>
      <c r="U73" s="80">
        <v>4408</v>
      </c>
      <c r="V73" s="16">
        <v>3</v>
      </c>
      <c r="W73" s="80">
        <v>4991</v>
      </c>
      <c r="X73" s="16">
        <v>0</v>
      </c>
      <c r="Y73" s="80">
        <v>565</v>
      </c>
      <c r="Z73" s="16">
        <v>1</v>
      </c>
      <c r="AA73" s="12">
        <v>1888</v>
      </c>
    </row>
    <row r="74" spans="1:27" hidden="1">
      <c r="A74" s="8">
        <v>39722</v>
      </c>
      <c r="B74" s="4">
        <v>160</v>
      </c>
      <c r="C74" s="80">
        <v>122567</v>
      </c>
      <c r="D74" s="5">
        <v>20</v>
      </c>
      <c r="E74" s="80">
        <v>27280</v>
      </c>
      <c r="F74" s="5">
        <v>6</v>
      </c>
      <c r="G74" s="80">
        <v>5172</v>
      </c>
      <c r="H74" s="5">
        <v>27</v>
      </c>
      <c r="I74" s="80">
        <v>9723</v>
      </c>
      <c r="J74" s="5">
        <v>5</v>
      </c>
      <c r="K74" s="80">
        <v>3209</v>
      </c>
      <c r="L74" s="5">
        <v>23</v>
      </c>
      <c r="M74" s="80">
        <v>17344</v>
      </c>
      <c r="N74" s="5">
        <v>275</v>
      </c>
      <c r="O74" s="80">
        <v>49469</v>
      </c>
      <c r="P74" s="5">
        <v>251</v>
      </c>
      <c r="Q74" s="80">
        <v>36831</v>
      </c>
      <c r="R74" s="16">
        <v>0</v>
      </c>
      <c r="S74" s="80">
        <v>0</v>
      </c>
      <c r="T74" s="16">
        <v>24</v>
      </c>
      <c r="U74" s="80">
        <v>5551</v>
      </c>
      <c r="V74" s="16">
        <v>0</v>
      </c>
      <c r="W74" s="80">
        <v>5941</v>
      </c>
      <c r="X74" s="16">
        <v>0</v>
      </c>
      <c r="Y74" s="80">
        <v>1146</v>
      </c>
      <c r="Z74" s="16">
        <v>2</v>
      </c>
      <c r="AA74" s="12">
        <v>2565</v>
      </c>
    </row>
    <row r="75" spans="1:27" hidden="1">
      <c r="A75" s="8">
        <v>39753</v>
      </c>
      <c r="B75" s="4">
        <v>101</v>
      </c>
      <c r="C75" s="80">
        <v>123462</v>
      </c>
      <c r="D75" s="5">
        <v>18</v>
      </c>
      <c r="E75" s="80">
        <v>22450</v>
      </c>
      <c r="F75" s="5">
        <v>7</v>
      </c>
      <c r="G75" s="80">
        <v>4655</v>
      </c>
      <c r="H75" s="5">
        <v>13</v>
      </c>
      <c r="I75" s="80">
        <v>8147</v>
      </c>
      <c r="J75" s="5">
        <v>3</v>
      </c>
      <c r="K75" s="80">
        <v>2541</v>
      </c>
      <c r="L75" s="5">
        <v>12</v>
      </c>
      <c r="M75" s="80">
        <v>15887</v>
      </c>
      <c r="N75" s="5">
        <v>274</v>
      </c>
      <c r="O75" s="80">
        <v>50418</v>
      </c>
      <c r="P75" s="5">
        <v>271</v>
      </c>
      <c r="Q75" s="80">
        <v>37116</v>
      </c>
      <c r="R75" s="16">
        <v>0</v>
      </c>
      <c r="S75" s="80">
        <v>0</v>
      </c>
      <c r="T75" s="16">
        <v>2</v>
      </c>
      <c r="U75" s="80">
        <v>6179</v>
      </c>
      <c r="V75" s="16">
        <v>1</v>
      </c>
      <c r="W75" s="80">
        <v>6244</v>
      </c>
      <c r="X75" s="16">
        <v>0</v>
      </c>
      <c r="Y75" s="80">
        <v>879</v>
      </c>
      <c r="Z75" s="16">
        <v>1</v>
      </c>
      <c r="AA75" s="12">
        <v>2084</v>
      </c>
    </row>
    <row r="76" spans="1:27" hidden="1">
      <c r="A76" s="8">
        <v>39783</v>
      </c>
      <c r="B76" s="4">
        <v>177</v>
      </c>
      <c r="C76" s="80">
        <v>127888</v>
      </c>
      <c r="D76" s="5">
        <v>35</v>
      </c>
      <c r="E76" s="80">
        <v>23738</v>
      </c>
      <c r="F76" s="5">
        <v>5</v>
      </c>
      <c r="G76" s="80">
        <v>5021</v>
      </c>
      <c r="H76" s="5">
        <v>97</v>
      </c>
      <c r="I76" s="80">
        <v>11446</v>
      </c>
      <c r="J76" s="5">
        <v>5</v>
      </c>
      <c r="K76" s="80">
        <v>2957</v>
      </c>
      <c r="L76" s="5">
        <v>33</v>
      </c>
      <c r="M76" s="80">
        <v>13604</v>
      </c>
      <c r="N76" s="5">
        <v>290</v>
      </c>
      <c r="O76" s="80">
        <v>48194</v>
      </c>
      <c r="P76" s="5">
        <v>288</v>
      </c>
      <c r="Q76" s="80">
        <v>36386</v>
      </c>
      <c r="R76" s="16">
        <v>0</v>
      </c>
      <c r="S76" s="80">
        <v>0</v>
      </c>
      <c r="T76" s="16">
        <v>2</v>
      </c>
      <c r="U76" s="80">
        <v>5417</v>
      </c>
      <c r="V76" s="16">
        <v>0</v>
      </c>
      <c r="W76" s="80">
        <v>5708</v>
      </c>
      <c r="X76" s="16">
        <v>0</v>
      </c>
      <c r="Y76" s="80">
        <v>683</v>
      </c>
      <c r="Z76" s="16">
        <v>1</v>
      </c>
      <c r="AA76" s="12">
        <v>1945</v>
      </c>
    </row>
    <row r="77" spans="1:27" hidden="1">
      <c r="A77" s="8">
        <v>39814</v>
      </c>
      <c r="B77" s="4">
        <v>93</v>
      </c>
      <c r="C77" s="80">
        <v>98653</v>
      </c>
      <c r="D77" s="5">
        <v>8</v>
      </c>
      <c r="E77" s="80">
        <v>17122</v>
      </c>
      <c r="F77" s="5">
        <v>0</v>
      </c>
      <c r="G77" s="80">
        <v>4200</v>
      </c>
      <c r="H77" s="5">
        <v>8</v>
      </c>
      <c r="I77" s="80">
        <v>602</v>
      </c>
      <c r="J77" s="5">
        <v>0</v>
      </c>
      <c r="K77" s="80">
        <v>1938</v>
      </c>
      <c r="L77" s="5">
        <v>13</v>
      </c>
      <c r="M77" s="80">
        <v>13488</v>
      </c>
      <c r="N77" s="5">
        <v>182</v>
      </c>
      <c r="O77" s="80">
        <v>35844</v>
      </c>
      <c r="P77" s="5">
        <v>182</v>
      </c>
      <c r="Q77" s="80">
        <v>25275</v>
      </c>
      <c r="R77" s="16">
        <v>0</v>
      </c>
      <c r="S77" s="80">
        <v>0</v>
      </c>
      <c r="T77" s="16">
        <v>0</v>
      </c>
      <c r="U77" s="80">
        <v>5348</v>
      </c>
      <c r="V77" s="16">
        <v>0</v>
      </c>
      <c r="W77" s="80">
        <v>4416</v>
      </c>
      <c r="X77" s="16">
        <v>0</v>
      </c>
      <c r="Y77" s="80">
        <v>805</v>
      </c>
      <c r="Z77" s="16">
        <v>0</v>
      </c>
      <c r="AA77" s="12">
        <v>2002</v>
      </c>
    </row>
    <row r="78" spans="1:27" hidden="1">
      <c r="A78" s="8">
        <v>39845</v>
      </c>
      <c r="B78" s="4">
        <v>34</v>
      </c>
      <c r="C78" s="80">
        <v>111701</v>
      </c>
      <c r="D78" s="5">
        <v>5</v>
      </c>
      <c r="E78" s="80">
        <v>16567</v>
      </c>
      <c r="F78" s="5">
        <v>2</v>
      </c>
      <c r="G78" s="80">
        <v>3593</v>
      </c>
      <c r="H78" s="5">
        <v>5</v>
      </c>
      <c r="I78" s="80">
        <v>6463</v>
      </c>
      <c r="J78" s="5">
        <v>0</v>
      </c>
      <c r="K78" s="80">
        <v>2343</v>
      </c>
      <c r="L78" s="5">
        <v>6</v>
      </c>
      <c r="M78" s="80">
        <v>10044</v>
      </c>
      <c r="N78" s="5">
        <v>176</v>
      </c>
      <c r="O78" s="80">
        <v>32792</v>
      </c>
      <c r="P78" s="5">
        <v>173</v>
      </c>
      <c r="Q78" s="80">
        <v>23058</v>
      </c>
      <c r="R78" s="16">
        <v>0</v>
      </c>
      <c r="S78" s="80">
        <v>0</v>
      </c>
      <c r="T78" s="16">
        <v>3</v>
      </c>
      <c r="U78" s="80">
        <v>4467</v>
      </c>
      <c r="V78" s="16">
        <v>0</v>
      </c>
      <c r="W78" s="80">
        <v>4422</v>
      </c>
      <c r="X78" s="16">
        <v>0</v>
      </c>
      <c r="Y78" s="80">
        <v>845</v>
      </c>
      <c r="Z78" s="16">
        <v>0</v>
      </c>
      <c r="AA78" s="12">
        <v>964</v>
      </c>
    </row>
    <row r="79" spans="1:27" hidden="1">
      <c r="A79" s="8">
        <v>39873</v>
      </c>
      <c r="B79" s="4">
        <v>121</v>
      </c>
      <c r="C79" s="80">
        <v>100616</v>
      </c>
      <c r="D79" s="5">
        <v>13</v>
      </c>
      <c r="E79" s="80">
        <v>22120</v>
      </c>
      <c r="F79" s="5">
        <v>2</v>
      </c>
      <c r="G79" s="80">
        <v>4087</v>
      </c>
      <c r="H79" s="5">
        <v>2</v>
      </c>
      <c r="I79" s="80">
        <v>7440</v>
      </c>
      <c r="J79" s="5">
        <v>0</v>
      </c>
      <c r="K79" s="80">
        <v>3486</v>
      </c>
      <c r="L79" s="5">
        <v>10</v>
      </c>
      <c r="M79" s="80">
        <v>12115</v>
      </c>
      <c r="N79" s="5">
        <v>184</v>
      </c>
      <c r="O79" s="80">
        <v>34429</v>
      </c>
      <c r="P79" s="5">
        <v>182</v>
      </c>
      <c r="Q79" s="80">
        <v>23673</v>
      </c>
      <c r="R79" s="16">
        <v>0</v>
      </c>
      <c r="S79" s="80">
        <v>0</v>
      </c>
      <c r="T79" s="16">
        <v>0</v>
      </c>
      <c r="U79" s="80">
        <v>4721</v>
      </c>
      <c r="V79" s="16">
        <v>1</v>
      </c>
      <c r="W79" s="80">
        <v>5164</v>
      </c>
      <c r="X79" s="16">
        <v>1</v>
      </c>
      <c r="Y79" s="80">
        <v>871</v>
      </c>
      <c r="Z79" s="16">
        <v>0</v>
      </c>
      <c r="AA79" s="12">
        <v>890</v>
      </c>
    </row>
    <row r="80" spans="1:27" hidden="1">
      <c r="A80" s="8">
        <v>39904</v>
      </c>
      <c r="B80" s="4">
        <v>79</v>
      </c>
      <c r="C80" s="80">
        <v>83194</v>
      </c>
      <c r="D80" s="5">
        <v>9</v>
      </c>
      <c r="E80" s="80">
        <v>17848</v>
      </c>
      <c r="F80" s="5">
        <v>5</v>
      </c>
      <c r="G80" s="80">
        <v>3923</v>
      </c>
      <c r="H80" s="5">
        <v>11</v>
      </c>
      <c r="I80" s="80">
        <v>8315</v>
      </c>
      <c r="J80" s="5">
        <v>2</v>
      </c>
      <c r="K80" s="80">
        <v>2364</v>
      </c>
      <c r="L80" s="5">
        <v>63</v>
      </c>
      <c r="M80" s="80">
        <v>12713</v>
      </c>
      <c r="N80" s="5">
        <v>206</v>
      </c>
      <c r="O80" s="80">
        <v>37787</v>
      </c>
      <c r="P80" s="5">
        <v>206</v>
      </c>
      <c r="Q80" s="80">
        <v>27022</v>
      </c>
      <c r="R80" s="16">
        <v>0</v>
      </c>
      <c r="S80" s="80">
        <v>10765</v>
      </c>
      <c r="T80" s="16">
        <v>0</v>
      </c>
      <c r="U80" s="80">
        <v>4837</v>
      </c>
      <c r="V80" s="16">
        <v>0</v>
      </c>
      <c r="W80" s="80">
        <v>5299</v>
      </c>
      <c r="X80" s="16">
        <v>0</v>
      </c>
      <c r="Y80" s="80">
        <v>629</v>
      </c>
      <c r="Z80" s="16">
        <v>1</v>
      </c>
      <c r="AA80" s="12">
        <v>1418</v>
      </c>
    </row>
    <row r="81" spans="1:27" hidden="1">
      <c r="A81" s="8">
        <v>39934</v>
      </c>
      <c r="B81" s="4">
        <v>48</v>
      </c>
      <c r="C81" s="80">
        <v>54082</v>
      </c>
      <c r="D81" s="5">
        <v>5</v>
      </c>
      <c r="E81" s="80">
        <v>20794</v>
      </c>
      <c r="F81" s="5">
        <v>3</v>
      </c>
      <c r="G81" s="80">
        <v>3623</v>
      </c>
      <c r="H81" s="5">
        <v>4</v>
      </c>
      <c r="I81" s="80">
        <v>6994</v>
      </c>
      <c r="J81" s="5">
        <v>0</v>
      </c>
      <c r="K81" s="80">
        <v>1638</v>
      </c>
      <c r="L81" s="5">
        <v>6</v>
      </c>
      <c r="M81" s="80">
        <v>18419</v>
      </c>
      <c r="N81" s="5">
        <v>95</v>
      </c>
      <c r="O81" s="80">
        <v>37642</v>
      </c>
      <c r="P81" s="5">
        <v>94</v>
      </c>
      <c r="Q81" s="80">
        <v>26778</v>
      </c>
      <c r="R81" s="16">
        <v>1</v>
      </c>
      <c r="S81" s="80">
        <v>10864</v>
      </c>
      <c r="T81" s="16">
        <v>0</v>
      </c>
      <c r="U81" s="80">
        <v>5316</v>
      </c>
      <c r="V81" s="16">
        <v>0</v>
      </c>
      <c r="W81" s="80">
        <v>4459</v>
      </c>
      <c r="X81" s="16">
        <v>1</v>
      </c>
      <c r="Y81" s="80">
        <v>1089</v>
      </c>
      <c r="Z81" s="16">
        <v>1</v>
      </c>
      <c r="AA81" s="12">
        <v>1423</v>
      </c>
    </row>
    <row r="82" spans="1:27" hidden="1">
      <c r="A82" s="8">
        <v>39965</v>
      </c>
      <c r="B82" s="4">
        <v>86</v>
      </c>
      <c r="C82" s="80">
        <v>65977</v>
      </c>
      <c r="D82" s="5">
        <v>16</v>
      </c>
      <c r="E82" s="80">
        <v>23261</v>
      </c>
      <c r="F82" s="5">
        <v>3</v>
      </c>
      <c r="G82" s="80">
        <v>4176</v>
      </c>
      <c r="H82" s="5">
        <v>3</v>
      </c>
      <c r="I82" s="80">
        <v>7183</v>
      </c>
      <c r="J82" s="5">
        <v>2</v>
      </c>
      <c r="K82" s="80">
        <v>2151</v>
      </c>
      <c r="L82" s="5">
        <v>20</v>
      </c>
      <c r="M82" s="80">
        <v>12446</v>
      </c>
      <c r="N82" s="5">
        <v>147</v>
      </c>
      <c r="O82" s="80">
        <v>33654</v>
      </c>
      <c r="P82" s="5">
        <v>147</v>
      </c>
      <c r="Q82" s="80">
        <v>23774</v>
      </c>
      <c r="R82" s="16">
        <v>0</v>
      </c>
      <c r="S82" s="80">
        <v>9880</v>
      </c>
      <c r="T82" s="16">
        <v>0</v>
      </c>
      <c r="U82" s="80">
        <v>4157</v>
      </c>
      <c r="V82" s="16">
        <v>0</v>
      </c>
      <c r="W82" s="80">
        <v>4629</v>
      </c>
      <c r="X82" s="16">
        <v>0</v>
      </c>
      <c r="Y82" s="80">
        <v>1094</v>
      </c>
      <c r="Z82" s="16">
        <v>2</v>
      </c>
      <c r="AA82" s="12">
        <v>1243</v>
      </c>
    </row>
    <row r="83" spans="1:27" hidden="1">
      <c r="A83" s="8">
        <v>39995</v>
      </c>
      <c r="B83" s="4">
        <v>87</v>
      </c>
      <c r="C83" s="80">
        <v>79103</v>
      </c>
      <c r="D83" s="5">
        <v>5</v>
      </c>
      <c r="E83" s="80">
        <v>26052</v>
      </c>
      <c r="F83" s="5">
        <v>4</v>
      </c>
      <c r="G83" s="80">
        <v>5140</v>
      </c>
      <c r="H83" s="5">
        <v>10</v>
      </c>
      <c r="I83" s="80">
        <v>8482</v>
      </c>
      <c r="J83" s="5">
        <v>0</v>
      </c>
      <c r="K83" s="80">
        <v>4415</v>
      </c>
      <c r="L83" s="5">
        <v>7</v>
      </c>
      <c r="M83" s="80">
        <v>13754</v>
      </c>
      <c r="N83" s="5">
        <v>166</v>
      </c>
      <c r="O83" s="80">
        <v>39818</v>
      </c>
      <c r="P83" s="5">
        <v>161</v>
      </c>
      <c r="Q83" s="80">
        <v>28771</v>
      </c>
      <c r="R83" s="16">
        <v>5</v>
      </c>
      <c r="S83" s="80">
        <v>11047</v>
      </c>
      <c r="T83" s="16">
        <v>1</v>
      </c>
      <c r="U83" s="80">
        <v>5335</v>
      </c>
      <c r="V83" s="16">
        <v>4</v>
      </c>
      <c r="W83" s="80">
        <v>4817</v>
      </c>
      <c r="X83" s="16">
        <v>0</v>
      </c>
      <c r="Y83" s="80">
        <v>895</v>
      </c>
      <c r="Z83" s="16">
        <v>1</v>
      </c>
      <c r="AA83" s="12">
        <v>2669</v>
      </c>
    </row>
    <row r="84" spans="1:27" hidden="1">
      <c r="A84" s="8">
        <v>40026</v>
      </c>
      <c r="B84" s="4">
        <v>104</v>
      </c>
      <c r="C84" s="80">
        <v>76300</v>
      </c>
      <c r="D84" s="5">
        <v>8</v>
      </c>
      <c r="E84" s="80">
        <v>21757</v>
      </c>
      <c r="F84" s="5">
        <v>9</v>
      </c>
      <c r="G84" s="80">
        <v>3561</v>
      </c>
      <c r="H84" s="5">
        <v>14</v>
      </c>
      <c r="I84" s="80">
        <v>7566</v>
      </c>
      <c r="J84" s="5">
        <v>1</v>
      </c>
      <c r="K84" s="80">
        <v>3173</v>
      </c>
      <c r="L84" s="5">
        <v>11</v>
      </c>
      <c r="M84" s="80">
        <v>14449</v>
      </c>
      <c r="N84" s="5">
        <v>225</v>
      </c>
      <c r="O84" s="80">
        <v>41704</v>
      </c>
      <c r="P84" s="5">
        <v>222</v>
      </c>
      <c r="Q84" s="80">
        <v>29891</v>
      </c>
      <c r="R84" s="16">
        <v>3</v>
      </c>
      <c r="S84" s="80">
        <v>11813</v>
      </c>
      <c r="T84" s="16">
        <v>0</v>
      </c>
      <c r="U84" s="80">
        <v>5460</v>
      </c>
      <c r="V84" s="16">
        <v>0</v>
      </c>
      <c r="W84" s="80">
        <v>5585</v>
      </c>
      <c r="X84" s="16">
        <v>3</v>
      </c>
      <c r="Y84" s="80">
        <v>7680</v>
      </c>
      <c r="Z84" s="16">
        <v>2</v>
      </c>
      <c r="AA84" s="12">
        <v>2096</v>
      </c>
    </row>
    <row r="85" spans="1:27" hidden="1">
      <c r="A85" s="8">
        <v>40057</v>
      </c>
      <c r="B85" s="4">
        <v>80</v>
      </c>
      <c r="C85" s="80">
        <v>70836</v>
      </c>
      <c r="D85" s="5">
        <v>22</v>
      </c>
      <c r="E85" s="80">
        <v>18952</v>
      </c>
      <c r="F85" s="5">
        <v>1</v>
      </c>
      <c r="G85" s="80">
        <v>4142</v>
      </c>
      <c r="H85" s="5">
        <v>1</v>
      </c>
      <c r="I85" s="80">
        <v>8406</v>
      </c>
      <c r="J85" s="5">
        <v>1</v>
      </c>
      <c r="K85" s="80">
        <v>2345</v>
      </c>
      <c r="L85" s="5">
        <v>13</v>
      </c>
      <c r="M85" s="80">
        <v>13623</v>
      </c>
      <c r="N85" s="5">
        <v>135</v>
      </c>
      <c r="O85" s="80">
        <v>37322</v>
      </c>
      <c r="P85" s="5">
        <v>129</v>
      </c>
      <c r="Q85" s="80">
        <v>27200</v>
      </c>
      <c r="R85" s="16">
        <v>6</v>
      </c>
      <c r="S85" s="80">
        <v>10122</v>
      </c>
      <c r="T85" s="16">
        <v>6</v>
      </c>
      <c r="U85" s="80">
        <v>4745</v>
      </c>
      <c r="V85" s="16">
        <v>0</v>
      </c>
      <c r="W85" s="80">
        <v>4705</v>
      </c>
      <c r="X85" s="16">
        <v>0</v>
      </c>
      <c r="Y85" s="80">
        <v>672</v>
      </c>
      <c r="Z85" s="16">
        <v>0</v>
      </c>
      <c r="AA85" s="12">
        <v>1677</v>
      </c>
    </row>
    <row r="86" spans="1:27" hidden="1">
      <c r="A86" s="8">
        <v>40087</v>
      </c>
      <c r="B86" s="4">
        <v>1821</v>
      </c>
      <c r="C86" s="80">
        <v>111036</v>
      </c>
      <c r="D86" s="5">
        <v>96</v>
      </c>
      <c r="E86" s="80">
        <v>21135</v>
      </c>
      <c r="F86" s="5">
        <v>4</v>
      </c>
      <c r="G86" s="80">
        <v>5459</v>
      </c>
      <c r="H86" s="5">
        <v>85</v>
      </c>
      <c r="I86" s="80">
        <v>7537</v>
      </c>
      <c r="J86" s="5">
        <v>51</v>
      </c>
      <c r="K86" s="80">
        <v>2729</v>
      </c>
      <c r="L86" s="5">
        <v>503</v>
      </c>
      <c r="M86" s="80">
        <v>16767</v>
      </c>
      <c r="N86" s="5">
        <v>197</v>
      </c>
      <c r="O86" s="80">
        <v>41319</v>
      </c>
      <c r="P86" s="5">
        <v>178</v>
      </c>
      <c r="Q86" s="80">
        <v>21102</v>
      </c>
      <c r="R86" s="16">
        <v>19</v>
      </c>
      <c r="S86" s="80">
        <v>12217</v>
      </c>
      <c r="T86" s="16">
        <v>4</v>
      </c>
      <c r="U86" s="80">
        <v>5327</v>
      </c>
      <c r="V86" s="16">
        <v>3</v>
      </c>
      <c r="W86" s="80">
        <v>5706</v>
      </c>
      <c r="X86" s="16">
        <v>12</v>
      </c>
      <c r="Y86" s="80">
        <v>1184</v>
      </c>
      <c r="Z86" s="16">
        <v>6</v>
      </c>
      <c r="AA86" s="12">
        <v>1880</v>
      </c>
    </row>
    <row r="87" spans="1:27" hidden="1">
      <c r="A87" s="8">
        <v>40118</v>
      </c>
      <c r="B87" s="4">
        <v>1487</v>
      </c>
      <c r="C87" s="80">
        <v>110658</v>
      </c>
      <c r="D87" s="5">
        <v>74</v>
      </c>
      <c r="E87" s="80">
        <v>18094</v>
      </c>
      <c r="F87" s="5">
        <v>14</v>
      </c>
      <c r="G87" s="80">
        <v>4255</v>
      </c>
      <c r="H87" s="5">
        <v>100</v>
      </c>
      <c r="I87" s="80">
        <v>7725</v>
      </c>
      <c r="J87" s="5">
        <v>41</v>
      </c>
      <c r="K87" s="80">
        <v>2731</v>
      </c>
      <c r="L87" s="5">
        <v>385</v>
      </c>
      <c r="M87" s="80">
        <v>15370</v>
      </c>
      <c r="N87" s="5">
        <v>242</v>
      </c>
      <c r="O87" s="80">
        <v>40412</v>
      </c>
      <c r="P87" s="5">
        <v>228</v>
      </c>
      <c r="Q87" s="80">
        <v>28907</v>
      </c>
      <c r="R87" s="16">
        <v>14</v>
      </c>
      <c r="S87" s="80">
        <v>11505</v>
      </c>
      <c r="T87" s="16">
        <v>1</v>
      </c>
      <c r="U87" s="80">
        <v>5492</v>
      </c>
      <c r="V87" s="16">
        <v>3</v>
      </c>
      <c r="W87" s="80">
        <v>5060</v>
      </c>
      <c r="X87" s="16">
        <v>10</v>
      </c>
      <c r="Y87" s="80">
        <v>953</v>
      </c>
      <c r="Z87" s="16">
        <v>2</v>
      </c>
      <c r="AA87" s="12">
        <v>1384</v>
      </c>
    </row>
    <row r="88" spans="1:27" hidden="1">
      <c r="A88" s="8">
        <v>40148</v>
      </c>
      <c r="B88" s="4">
        <v>2504</v>
      </c>
      <c r="C88" s="80">
        <v>120441</v>
      </c>
      <c r="D88" s="5">
        <v>151</v>
      </c>
      <c r="E88" s="80">
        <v>25517</v>
      </c>
      <c r="F88" s="5">
        <v>11</v>
      </c>
      <c r="G88" s="80">
        <v>25664</v>
      </c>
      <c r="H88" s="5">
        <v>180</v>
      </c>
      <c r="I88" s="80">
        <v>10385</v>
      </c>
      <c r="J88" s="5">
        <v>36</v>
      </c>
      <c r="K88" s="80">
        <v>2429</v>
      </c>
      <c r="L88" s="5">
        <v>368</v>
      </c>
      <c r="M88" s="80">
        <v>13361</v>
      </c>
      <c r="N88" s="5">
        <v>298</v>
      </c>
      <c r="O88" s="80">
        <v>44416</v>
      </c>
      <c r="P88" s="5">
        <v>282</v>
      </c>
      <c r="Q88" s="80">
        <v>33001</v>
      </c>
      <c r="R88" s="16">
        <v>16</v>
      </c>
      <c r="S88" s="80">
        <v>11415</v>
      </c>
      <c r="T88" s="16">
        <v>2</v>
      </c>
      <c r="U88" s="80">
        <v>5922</v>
      </c>
      <c r="V88" s="16">
        <v>4</v>
      </c>
      <c r="W88" s="80">
        <v>4818</v>
      </c>
      <c r="X88" s="16">
        <v>10</v>
      </c>
      <c r="Y88" s="80">
        <v>675</v>
      </c>
      <c r="Z88" s="16">
        <v>4</v>
      </c>
      <c r="AA88" s="12">
        <v>1719</v>
      </c>
    </row>
    <row r="89" spans="1:27">
      <c r="A89" s="8">
        <v>40179</v>
      </c>
      <c r="B89" s="4">
        <v>1374</v>
      </c>
      <c r="C89" s="80">
        <v>103693</v>
      </c>
      <c r="D89" s="5">
        <v>82</v>
      </c>
      <c r="E89" s="80">
        <v>18139</v>
      </c>
      <c r="F89" s="5">
        <v>11</v>
      </c>
      <c r="G89" s="80">
        <v>5427</v>
      </c>
      <c r="H89" s="5">
        <v>47</v>
      </c>
      <c r="I89" s="80">
        <v>6826</v>
      </c>
      <c r="J89" s="5">
        <v>24</v>
      </c>
      <c r="K89" s="80">
        <v>2117</v>
      </c>
      <c r="L89" s="5">
        <v>615</v>
      </c>
      <c r="M89" s="80">
        <v>13672</v>
      </c>
      <c r="N89" s="5">
        <v>178</v>
      </c>
      <c r="O89" s="80">
        <v>40764</v>
      </c>
      <c r="P89" s="5">
        <v>149</v>
      </c>
      <c r="Q89" s="80">
        <v>29148</v>
      </c>
      <c r="R89" s="16">
        <v>29</v>
      </c>
      <c r="S89" s="80">
        <v>11616</v>
      </c>
      <c r="T89" s="16">
        <v>21</v>
      </c>
      <c r="U89" s="80">
        <v>6009</v>
      </c>
      <c r="V89" s="16">
        <v>2</v>
      </c>
      <c r="W89" s="80">
        <v>4790</v>
      </c>
      <c r="X89" s="16">
        <v>6</v>
      </c>
      <c r="Y89" s="80">
        <v>817</v>
      </c>
      <c r="Z89" s="16">
        <v>5</v>
      </c>
      <c r="AA89" s="12">
        <v>3943</v>
      </c>
    </row>
    <row r="90" spans="1:27">
      <c r="A90" s="8">
        <v>40210</v>
      </c>
      <c r="B90" s="4">
        <v>1790</v>
      </c>
      <c r="C90" s="80">
        <v>113822</v>
      </c>
      <c r="D90" s="5">
        <v>82</v>
      </c>
      <c r="E90" s="80">
        <v>16983</v>
      </c>
      <c r="F90" s="5">
        <v>5</v>
      </c>
      <c r="G90" s="80">
        <v>4574</v>
      </c>
      <c r="H90" s="5">
        <v>44</v>
      </c>
      <c r="I90" s="80">
        <v>5752</v>
      </c>
      <c r="J90" s="5">
        <v>7</v>
      </c>
      <c r="K90" s="80">
        <v>2830</v>
      </c>
      <c r="L90" s="5">
        <v>662</v>
      </c>
      <c r="M90" s="80">
        <v>15542</v>
      </c>
      <c r="N90" s="5">
        <v>185</v>
      </c>
      <c r="O90" s="80">
        <v>36282</v>
      </c>
      <c r="P90" s="5">
        <v>142</v>
      </c>
      <c r="Q90" s="80">
        <v>25978</v>
      </c>
      <c r="R90" s="16">
        <v>43</v>
      </c>
      <c r="S90" s="80">
        <v>10304</v>
      </c>
      <c r="T90" s="16">
        <v>27</v>
      </c>
      <c r="U90" s="80">
        <v>4843</v>
      </c>
      <c r="V90" s="16">
        <v>9</v>
      </c>
      <c r="W90" s="80">
        <v>4603</v>
      </c>
      <c r="X90" s="16">
        <v>7</v>
      </c>
      <c r="Y90" s="80">
        <v>858</v>
      </c>
      <c r="Z90" s="16">
        <v>6</v>
      </c>
      <c r="AA90" s="12">
        <v>1815</v>
      </c>
    </row>
    <row r="91" spans="1:27">
      <c r="A91" s="8">
        <v>40238</v>
      </c>
      <c r="B91" s="4">
        <v>2234</v>
      </c>
      <c r="C91" s="80">
        <v>107870</v>
      </c>
      <c r="D91" s="5">
        <v>189</v>
      </c>
      <c r="E91" s="80">
        <v>23794</v>
      </c>
      <c r="F91" s="5">
        <v>22</v>
      </c>
      <c r="G91" s="80">
        <v>5333</v>
      </c>
      <c r="H91" s="5">
        <v>120</v>
      </c>
      <c r="I91" s="80">
        <v>9171</v>
      </c>
      <c r="J91" s="5">
        <v>62</v>
      </c>
      <c r="K91" s="80">
        <v>3901</v>
      </c>
      <c r="L91" s="5">
        <v>912</v>
      </c>
      <c r="M91" s="80">
        <v>13684</v>
      </c>
      <c r="N91" s="5">
        <v>325</v>
      </c>
      <c r="O91" s="80">
        <v>39044</v>
      </c>
      <c r="P91" s="5">
        <v>268</v>
      </c>
      <c r="Q91" s="80">
        <v>28230</v>
      </c>
      <c r="R91" s="16">
        <v>57</v>
      </c>
      <c r="S91" s="80">
        <v>10814</v>
      </c>
      <c r="T91" s="16">
        <v>26</v>
      </c>
      <c r="U91" s="80">
        <v>4928</v>
      </c>
      <c r="V91" s="16">
        <v>18</v>
      </c>
      <c r="W91" s="80">
        <v>5043</v>
      </c>
      <c r="X91" s="16">
        <v>13</v>
      </c>
      <c r="Y91" s="80">
        <v>843</v>
      </c>
      <c r="Z91" s="16">
        <v>5</v>
      </c>
      <c r="AA91" s="12">
        <v>1862</v>
      </c>
    </row>
    <row r="92" spans="1:27">
      <c r="A92" s="8">
        <v>40269</v>
      </c>
      <c r="B92" s="4">
        <v>887</v>
      </c>
      <c r="C92" s="80">
        <v>67433</v>
      </c>
      <c r="D92" s="5">
        <v>39</v>
      </c>
      <c r="E92" s="80">
        <v>17859</v>
      </c>
      <c r="F92" s="5">
        <v>6</v>
      </c>
      <c r="G92" s="80">
        <v>3815</v>
      </c>
      <c r="H92" s="5">
        <v>62</v>
      </c>
      <c r="I92" s="80">
        <v>8247</v>
      </c>
      <c r="J92" s="5">
        <v>11</v>
      </c>
      <c r="K92" s="80">
        <v>2081</v>
      </c>
      <c r="L92" s="5">
        <v>288</v>
      </c>
      <c r="M92" s="80">
        <v>13185</v>
      </c>
      <c r="N92" s="5">
        <v>58</v>
      </c>
      <c r="O92" s="80">
        <v>40026</v>
      </c>
      <c r="P92" s="5">
        <v>44</v>
      </c>
      <c r="Q92" s="80">
        <v>29214</v>
      </c>
      <c r="R92" s="16">
        <v>14</v>
      </c>
      <c r="S92" s="80">
        <v>10812</v>
      </c>
      <c r="T92" s="16">
        <v>5</v>
      </c>
      <c r="U92" s="80">
        <v>4842</v>
      </c>
      <c r="V92" s="16">
        <v>5</v>
      </c>
      <c r="W92" s="80">
        <v>5222</v>
      </c>
      <c r="X92" s="16">
        <v>4</v>
      </c>
      <c r="Y92" s="80">
        <v>748</v>
      </c>
      <c r="Z92" s="16">
        <v>0</v>
      </c>
      <c r="AA92" s="12">
        <v>2746</v>
      </c>
    </row>
    <row r="93" spans="1:27">
      <c r="A93" s="8">
        <v>40299</v>
      </c>
      <c r="B93" s="4">
        <v>1614</v>
      </c>
      <c r="C93" s="80">
        <v>65284</v>
      </c>
      <c r="D93" s="5">
        <v>182</v>
      </c>
      <c r="E93" s="80">
        <v>25215</v>
      </c>
      <c r="F93" s="5">
        <v>9</v>
      </c>
      <c r="G93" s="80">
        <v>6251</v>
      </c>
      <c r="H93" s="5">
        <v>89</v>
      </c>
      <c r="I93" s="80">
        <v>8203</v>
      </c>
      <c r="J93" s="5">
        <v>37</v>
      </c>
      <c r="K93" s="80">
        <v>2187</v>
      </c>
      <c r="L93" s="5">
        <v>837</v>
      </c>
      <c r="M93" s="80">
        <v>20485</v>
      </c>
      <c r="N93" s="5">
        <v>254</v>
      </c>
      <c r="O93" s="80">
        <v>120943</v>
      </c>
      <c r="P93" s="5">
        <v>205</v>
      </c>
      <c r="Q93" s="80">
        <v>108868</v>
      </c>
      <c r="R93" s="16">
        <v>49</v>
      </c>
      <c r="S93" s="80">
        <v>12075</v>
      </c>
      <c r="T93" s="16">
        <v>17</v>
      </c>
      <c r="U93" s="80">
        <v>5157</v>
      </c>
      <c r="V93" s="16">
        <v>8</v>
      </c>
      <c r="W93" s="80">
        <v>5916</v>
      </c>
      <c r="X93" s="16">
        <v>24</v>
      </c>
      <c r="Y93" s="80">
        <v>1002</v>
      </c>
      <c r="Z93" s="16">
        <v>110</v>
      </c>
      <c r="AA93" s="12">
        <v>11366</v>
      </c>
    </row>
    <row r="94" spans="1:27">
      <c r="A94" s="8">
        <v>40330</v>
      </c>
      <c r="B94" s="4">
        <v>3447</v>
      </c>
      <c r="C94" s="80">
        <v>117134</v>
      </c>
      <c r="D94" s="5">
        <v>520</v>
      </c>
      <c r="E94" s="80">
        <v>48205</v>
      </c>
      <c r="F94" s="5">
        <v>934</v>
      </c>
      <c r="G94" s="80">
        <v>45999</v>
      </c>
      <c r="H94" s="5">
        <v>196</v>
      </c>
      <c r="I94" s="80">
        <v>17446</v>
      </c>
      <c r="J94" s="5">
        <v>64</v>
      </c>
      <c r="K94" s="80">
        <v>4983</v>
      </c>
      <c r="L94" s="5">
        <v>950</v>
      </c>
      <c r="M94" s="80">
        <v>28245</v>
      </c>
      <c r="N94" s="5">
        <v>730</v>
      </c>
      <c r="O94" s="80">
        <v>141953</v>
      </c>
      <c r="P94" s="5">
        <v>510</v>
      </c>
      <c r="Q94" s="80">
        <v>120578</v>
      </c>
      <c r="R94" s="16">
        <v>220</v>
      </c>
      <c r="S94" s="80">
        <v>21375</v>
      </c>
      <c r="T94" s="16">
        <v>80</v>
      </c>
      <c r="U94" s="80">
        <v>6537</v>
      </c>
      <c r="V94" s="16">
        <v>49</v>
      </c>
      <c r="W94" s="80">
        <v>11019</v>
      </c>
      <c r="X94" s="16">
        <v>91</v>
      </c>
      <c r="Y94" s="80">
        <v>3819</v>
      </c>
      <c r="Z94" s="16">
        <v>378</v>
      </c>
      <c r="AA94" s="12">
        <v>10155</v>
      </c>
    </row>
    <row r="95" spans="1:27">
      <c r="A95" s="8">
        <v>40360</v>
      </c>
      <c r="B95" s="4">
        <v>1739</v>
      </c>
      <c r="C95" s="80">
        <v>86865</v>
      </c>
      <c r="D95" s="5">
        <v>239</v>
      </c>
      <c r="E95" s="80">
        <v>28377</v>
      </c>
      <c r="F95" s="5">
        <v>66</v>
      </c>
      <c r="G95" s="80">
        <v>10788</v>
      </c>
      <c r="H95" s="5">
        <v>90</v>
      </c>
      <c r="I95" s="80">
        <v>8034</v>
      </c>
      <c r="J95" s="5">
        <v>84</v>
      </c>
      <c r="K95" s="80">
        <v>4837</v>
      </c>
      <c r="L95" s="5">
        <v>568</v>
      </c>
      <c r="M95" s="80">
        <v>22889</v>
      </c>
      <c r="N95" s="5">
        <v>315</v>
      </c>
      <c r="O95" s="80">
        <v>50096</v>
      </c>
      <c r="P95" s="5">
        <v>277</v>
      </c>
      <c r="Q95" s="80">
        <v>37930</v>
      </c>
      <c r="R95" s="16">
        <v>38</v>
      </c>
      <c r="S95" s="80">
        <v>12166</v>
      </c>
      <c r="T95" s="16">
        <v>5</v>
      </c>
      <c r="U95" s="80">
        <v>5591</v>
      </c>
      <c r="V95" s="16">
        <v>11</v>
      </c>
      <c r="W95" s="80">
        <v>5146</v>
      </c>
      <c r="X95" s="16">
        <v>22</v>
      </c>
      <c r="Y95" s="80">
        <v>1429</v>
      </c>
      <c r="Z95" s="16">
        <v>8</v>
      </c>
      <c r="AA95" s="12">
        <v>1590</v>
      </c>
    </row>
    <row r="96" spans="1:27">
      <c r="A96" s="8">
        <v>40391</v>
      </c>
      <c r="B96" s="4">
        <v>1177</v>
      </c>
      <c r="C96" s="80">
        <v>84370</v>
      </c>
      <c r="D96" s="5">
        <v>87</v>
      </c>
      <c r="E96" s="80">
        <v>29491</v>
      </c>
      <c r="F96" s="5">
        <v>6</v>
      </c>
      <c r="G96" s="80">
        <v>5634</v>
      </c>
      <c r="H96" s="5">
        <v>36</v>
      </c>
      <c r="I96" s="80">
        <v>10267</v>
      </c>
      <c r="J96" s="5">
        <v>24</v>
      </c>
      <c r="K96" s="80">
        <v>2733</v>
      </c>
      <c r="L96" s="5">
        <v>388</v>
      </c>
      <c r="M96" s="80">
        <v>20192</v>
      </c>
      <c r="N96" s="5">
        <v>232</v>
      </c>
      <c r="O96" s="80">
        <v>53511</v>
      </c>
      <c r="P96" s="5">
        <v>213</v>
      </c>
      <c r="Q96" s="80">
        <v>40224</v>
      </c>
      <c r="R96" s="16">
        <v>19</v>
      </c>
      <c r="S96" s="80">
        <v>13287</v>
      </c>
      <c r="T96" s="16">
        <v>4</v>
      </c>
      <c r="U96" s="80">
        <v>6254</v>
      </c>
      <c r="V96" s="16">
        <v>3</v>
      </c>
      <c r="W96" s="80">
        <v>6013</v>
      </c>
      <c r="X96" s="16">
        <v>12</v>
      </c>
      <c r="Y96" s="80">
        <v>1020</v>
      </c>
      <c r="Z96" s="16">
        <v>8</v>
      </c>
      <c r="AA96" s="12">
        <v>1635</v>
      </c>
    </row>
    <row r="97" spans="1:27">
      <c r="A97" s="8">
        <v>40422</v>
      </c>
      <c r="B97" s="4">
        <v>1163</v>
      </c>
      <c r="C97" s="80">
        <v>81589</v>
      </c>
      <c r="D97" s="5">
        <v>84</v>
      </c>
      <c r="E97" s="80">
        <v>24675</v>
      </c>
      <c r="F97" s="5">
        <v>4</v>
      </c>
      <c r="G97" s="80">
        <v>6111</v>
      </c>
      <c r="H97" s="5">
        <v>65</v>
      </c>
      <c r="I97" s="80">
        <v>13206</v>
      </c>
      <c r="J97" s="5">
        <v>19</v>
      </c>
      <c r="K97" s="80">
        <v>2756</v>
      </c>
      <c r="L97" s="5">
        <v>481</v>
      </c>
      <c r="M97" s="80">
        <v>23043</v>
      </c>
      <c r="N97" s="5">
        <v>168</v>
      </c>
      <c r="O97" s="80">
        <v>48137</v>
      </c>
      <c r="P97" s="5">
        <v>152</v>
      </c>
      <c r="Q97" s="80">
        <v>36111</v>
      </c>
      <c r="R97" s="16">
        <v>16</v>
      </c>
      <c r="S97" s="80">
        <v>12026</v>
      </c>
      <c r="T97" s="16">
        <v>0</v>
      </c>
      <c r="U97" s="80">
        <v>5397</v>
      </c>
      <c r="V97" s="16">
        <v>4</v>
      </c>
      <c r="W97" s="80">
        <v>5544</v>
      </c>
      <c r="X97" s="16">
        <v>12</v>
      </c>
      <c r="Y97" s="80">
        <v>1085</v>
      </c>
      <c r="Z97" s="16">
        <v>4</v>
      </c>
      <c r="AA97" s="12">
        <v>1616</v>
      </c>
    </row>
    <row r="98" spans="1:27">
      <c r="A98" s="8">
        <v>40452</v>
      </c>
      <c r="B98" s="4">
        <v>1517</v>
      </c>
      <c r="C98" s="80">
        <v>114282</v>
      </c>
      <c r="D98" s="5">
        <v>99</v>
      </c>
      <c r="E98" s="80">
        <v>25681</v>
      </c>
      <c r="F98" s="5">
        <v>5</v>
      </c>
      <c r="G98" s="80">
        <v>6774</v>
      </c>
      <c r="H98" s="5">
        <v>47</v>
      </c>
      <c r="I98" s="80">
        <v>9971</v>
      </c>
      <c r="J98" s="5">
        <v>17</v>
      </c>
      <c r="K98" s="80">
        <v>2831</v>
      </c>
      <c r="L98" s="5">
        <v>364</v>
      </c>
      <c r="M98" s="80">
        <v>21571</v>
      </c>
      <c r="N98" s="5">
        <v>188</v>
      </c>
      <c r="O98" s="80">
        <v>53278</v>
      </c>
      <c r="P98" s="5">
        <v>171</v>
      </c>
      <c r="Q98" s="80">
        <v>39612</v>
      </c>
      <c r="R98" s="16">
        <v>17</v>
      </c>
      <c r="S98" s="80">
        <v>13666</v>
      </c>
      <c r="T98" s="16">
        <v>3</v>
      </c>
      <c r="U98" s="80">
        <v>5867</v>
      </c>
      <c r="V98" s="16">
        <v>1</v>
      </c>
      <c r="W98" s="80">
        <v>6601</v>
      </c>
      <c r="X98" s="16">
        <v>13</v>
      </c>
      <c r="Y98" s="80">
        <v>1198</v>
      </c>
      <c r="Z98" s="16">
        <v>4</v>
      </c>
      <c r="AA98" s="12">
        <v>1754</v>
      </c>
    </row>
    <row r="99" spans="1:27">
      <c r="A99" s="8">
        <v>40483</v>
      </c>
      <c r="B99" s="4">
        <v>1056</v>
      </c>
      <c r="C99" s="80">
        <v>111077</v>
      </c>
      <c r="D99" s="5">
        <v>86</v>
      </c>
      <c r="E99" s="80">
        <v>21615</v>
      </c>
      <c r="F99" s="5">
        <v>17</v>
      </c>
      <c r="G99" s="80">
        <v>5365</v>
      </c>
      <c r="H99" s="5">
        <v>108</v>
      </c>
      <c r="I99" s="80">
        <v>9543</v>
      </c>
      <c r="J99" s="5">
        <v>13</v>
      </c>
      <c r="K99" s="80">
        <v>3158</v>
      </c>
      <c r="L99" s="5">
        <v>337</v>
      </c>
      <c r="M99" s="80">
        <v>20552</v>
      </c>
      <c r="N99" s="5">
        <v>243</v>
      </c>
      <c r="O99" s="80">
        <v>45989</v>
      </c>
      <c r="P99" s="5">
        <v>220</v>
      </c>
      <c r="Q99" s="80">
        <v>32823</v>
      </c>
      <c r="R99" s="16">
        <v>23</v>
      </c>
      <c r="S99" s="80">
        <v>13166</v>
      </c>
      <c r="T99" s="16">
        <v>7</v>
      </c>
      <c r="U99" s="80">
        <v>6140</v>
      </c>
      <c r="V99" s="16">
        <v>3</v>
      </c>
      <c r="W99" s="80">
        <v>6076</v>
      </c>
      <c r="X99" s="16">
        <v>13</v>
      </c>
      <c r="Y99" s="80">
        <v>950</v>
      </c>
      <c r="Z99" s="16">
        <v>6</v>
      </c>
      <c r="AA99" s="12">
        <v>1531</v>
      </c>
    </row>
    <row r="100" spans="1:27">
      <c r="A100" s="8">
        <v>40513</v>
      </c>
      <c r="B100" s="4">
        <v>173</v>
      </c>
      <c r="C100" s="80">
        <v>119473</v>
      </c>
      <c r="D100" s="5">
        <v>133</v>
      </c>
      <c r="E100" s="80">
        <v>24911</v>
      </c>
      <c r="F100" s="5">
        <v>29</v>
      </c>
      <c r="G100" s="80">
        <v>9489</v>
      </c>
      <c r="H100" s="5">
        <v>298</v>
      </c>
      <c r="I100" s="80">
        <v>12222</v>
      </c>
      <c r="J100" s="5">
        <v>35</v>
      </c>
      <c r="K100" s="80">
        <v>2769</v>
      </c>
      <c r="L100" s="5">
        <v>401</v>
      </c>
      <c r="M100" s="80">
        <v>17180</v>
      </c>
      <c r="N100" s="5">
        <v>197</v>
      </c>
      <c r="O100" s="80">
        <v>49273</v>
      </c>
      <c r="P100" s="5">
        <v>169</v>
      </c>
      <c r="Q100" s="80">
        <v>36109</v>
      </c>
      <c r="R100" s="16">
        <v>28</v>
      </c>
      <c r="S100" s="80">
        <v>13164</v>
      </c>
      <c r="T100" s="16">
        <v>5</v>
      </c>
      <c r="U100" s="80">
        <v>5889</v>
      </c>
      <c r="V100" s="16">
        <v>6</v>
      </c>
      <c r="W100" s="80">
        <v>6038</v>
      </c>
      <c r="X100" s="16">
        <v>17</v>
      </c>
      <c r="Y100" s="80">
        <v>1237</v>
      </c>
      <c r="Z100" s="16">
        <v>9</v>
      </c>
      <c r="AA100" s="12">
        <v>1168</v>
      </c>
    </row>
    <row r="101" spans="1:27">
      <c r="A101" s="8">
        <v>40544</v>
      </c>
      <c r="B101" s="4">
        <v>968</v>
      </c>
      <c r="C101" s="80">
        <v>103359</v>
      </c>
      <c r="D101" s="5">
        <v>77</v>
      </c>
      <c r="E101" s="80">
        <v>19460</v>
      </c>
      <c r="F101" s="5">
        <v>5</v>
      </c>
      <c r="G101" s="80">
        <v>6428</v>
      </c>
      <c r="H101" s="5">
        <v>33</v>
      </c>
      <c r="I101" s="80">
        <v>8793</v>
      </c>
      <c r="J101" s="5">
        <v>24</v>
      </c>
      <c r="K101" s="80">
        <v>2583</v>
      </c>
      <c r="L101" s="5">
        <v>433</v>
      </c>
      <c r="M101" s="80">
        <v>17007</v>
      </c>
      <c r="N101" s="5">
        <v>159</v>
      </c>
      <c r="O101" s="80">
        <v>42867</v>
      </c>
      <c r="P101" s="5">
        <v>143</v>
      </c>
      <c r="Q101" s="80">
        <v>29963</v>
      </c>
      <c r="R101" s="16">
        <v>16</v>
      </c>
      <c r="S101" s="80">
        <v>12904</v>
      </c>
      <c r="T101" s="16">
        <v>3</v>
      </c>
      <c r="U101" s="80">
        <v>6097</v>
      </c>
      <c r="V101" s="16">
        <v>5</v>
      </c>
      <c r="W101" s="80">
        <v>5679</v>
      </c>
      <c r="X101" s="16">
        <v>8</v>
      </c>
      <c r="Y101" s="80">
        <v>1128</v>
      </c>
      <c r="Z101" s="16">
        <v>2</v>
      </c>
      <c r="AA101" s="12">
        <v>1053</v>
      </c>
    </row>
    <row r="102" spans="1:27">
      <c r="A102" s="8">
        <v>40575</v>
      </c>
      <c r="B102" s="4">
        <v>1432</v>
      </c>
      <c r="C102" s="80">
        <v>115121</v>
      </c>
      <c r="D102" s="5">
        <v>67</v>
      </c>
      <c r="E102" s="80">
        <v>20398</v>
      </c>
      <c r="F102" s="5">
        <v>6</v>
      </c>
      <c r="G102" s="80">
        <v>5791</v>
      </c>
      <c r="H102" s="5">
        <v>44</v>
      </c>
      <c r="I102" s="80">
        <v>7850</v>
      </c>
      <c r="J102" s="5">
        <v>16</v>
      </c>
      <c r="K102" s="80">
        <v>2609</v>
      </c>
      <c r="L102" s="5">
        <v>348</v>
      </c>
      <c r="M102" s="80">
        <v>17426</v>
      </c>
      <c r="N102" s="5">
        <v>202</v>
      </c>
      <c r="O102" s="80">
        <v>40344</v>
      </c>
      <c r="P102" s="5">
        <v>173</v>
      </c>
      <c r="Q102" s="80">
        <v>28828</v>
      </c>
      <c r="R102" s="16">
        <v>29</v>
      </c>
      <c r="S102" s="80">
        <v>11516</v>
      </c>
      <c r="T102" s="16">
        <v>9</v>
      </c>
      <c r="U102" s="80">
        <v>4883</v>
      </c>
      <c r="V102" s="16">
        <v>2</v>
      </c>
      <c r="W102" s="80">
        <v>5990</v>
      </c>
      <c r="X102" s="16">
        <v>18</v>
      </c>
      <c r="Y102" s="80">
        <v>643</v>
      </c>
      <c r="Z102" s="16">
        <v>9</v>
      </c>
      <c r="AA102" s="12">
        <v>1110</v>
      </c>
    </row>
    <row r="103" spans="1:27">
      <c r="A103" s="8">
        <v>40603</v>
      </c>
      <c r="B103" s="4">
        <v>1211</v>
      </c>
      <c r="C103" s="80">
        <v>94659</v>
      </c>
      <c r="D103" s="5">
        <v>151</v>
      </c>
      <c r="E103" s="80">
        <v>26574</v>
      </c>
      <c r="F103" s="5">
        <v>9</v>
      </c>
      <c r="G103" s="80">
        <v>6204</v>
      </c>
      <c r="H103" s="5">
        <v>60</v>
      </c>
      <c r="I103" s="80">
        <v>7393</v>
      </c>
      <c r="J103" s="5">
        <v>21</v>
      </c>
      <c r="K103" s="80">
        <v>3498</v>
      </c>
      <c r="L103" s="5">
        <v>429</v>
      </c>
      <c r="M103" s="80">
        <v>17056</v>
      </c>
      <c r="N103" s="5">
        <v>210</v>
      </c>
      <c r="O103" s="80">
        <v>43046</v>
      </c>
      <c r="P103" s="5">
        <v>146</v>
      </c>
      <c r="Q103" s="80">
        <v>30638</v>
      </c>
      <c r="R103" s="16">
        <v>64</v>
      </c>
      <c r="S103" s="80">
        <v>12408</v>
      </c>
      <c r="T103" s="16">
        <v>17</v>
      </c>
      <c r="U103" s="80">
        <v>4702</v>
      </c>
      <c r="V103" s="16">
        <v>6</v>
      </c>
      <c r="W103" s="80">
        <v>6403</v>
      </c>
      <c r="X103" s="16">
        <v>41</v>
      </c>
      <c r="Y103" s="80">
        <v>1303</v>
      </c>
      <c r="Z103" s="16">
        <v>6</v>
      </c>
      <c r="AA103" s="12">
        <v>1347</v>
      </c>
    </row>
    <row r="104" spans="1:27">
      <c r="A104" s="8">
        <v>40634</v>
      </c>
      <c r="B104" s="4">
        <v>1716</v>
      </c>
      <c r="C104" s="80">
        <v>92751</v>
      </c>
      <c r="D104" s="5">
        <v>121</v>
      </c>
      <c r="E104" s="80">
        <v>21233</v>
      </c>
      <c r="F104" s="5">
        <v>15</v>
      </c>
      <c r="G104" s="80">
        <v>5345</v>
      </c>
      <c r="H104" s="5">
        <v>78</v>
      </c>
      <c r="I104" s="80">
        <v>9993</v>
      </c>
      <c r="J104" s="5">
        <v>14</v>
      </c>
      <c r="K104" s="80">
        <v>2712</v>
      </c>
      <c r="L104" s="5">
        <v>405</v>
      </c>
      <c r="M104" s="80">
        <v>17987</v>
      </c>
      <c r="N104" s="5">
        <v>149</v>
      </c>
      <c r="O104" s="80">
        <v>43874</v>
      </c>
      <c r="P104" s="5">
        <v>130</v>
      </c>
      <c r="Q104" s="80">
        <v>31937</v>
      </c>
      <c r="R104" s="16">
        <v>19</v>
      </c>
      <c r="S104" s="80">
        <v>11937</v>
      </c>
      <c r="T104" s="16">
        <v>11</v>
      </c>
      <c r="U104" s="80">
        <v>4849</v>
      </c>
      <c r="V104" s="16">
        <v>1</v>
      </c>
      <c r="W104" s="80">
        <v>5913</v>
      </c>
      <c r="X104" s="16">
        <v>7</v>
      </c>
      <c r="Y104" s="80">
        <v>1175</v>
      </c>
      <c r="Z104" s="16">
        <v>7</v>
      </c>
      <c r="AA104" s="12">
        <v>1231</v>
      </c>
    </row>
    <row r="105" spans="1:27">
      <c r="A105" s="8">
        <v>40664</v>
      </c>
      <c r="B105" s="4">
        <v>814</v>
      </c>
      <c r="C105" s="80">
        <v>57441</v>
      </c>
      <c r="D105" s="5">
        <v>215</v>
      </c>
      <c r="E105" s="80">
        <v>25250</v>
      </c>
      <c r="F105" s="5">
        <v>13</v>
      </c>
      <c r="G105" s="80">
        <v>4620</v>
      </c>
      <c r="H105" s="5">
        <v>52</v>
      </c>
      <c r="I105" s="80">
        <v>7817</v>
      </c>
      <c r="J105" s="5">
        <v>18</v>
      </c>
      <c r="K105" s="80">
        <v>2209</v>
      </c>
      <c r="L105" s="5">
        <v>478</v>
      </c>
      <c r="M105" s="80">
        <v>22510</v>
      </c>
      <c r="N105" s="5">
        <v>212</v>
      </c>
      <c r="O105" s="80">
        <v>45582</v>
      </c>
      <c r="P105" s="5">
        <v>183</v>
      </c>
      <c r="Q105" s="80">
        <v>31971</v>
      </c>
      <c r="R105" s="16">
        <v>29</v>
      </c>
      <c r="S105" s="80">
        <v>13611</v>
      </c>
      <c r="T105" s="16">
        <v>17</v>
      </c>
      <c r="U105" s="80">
        <v>5262</v>
      </c>
      <c r="V105" s="16">
        <v>3</v>
      </c>
      <c r="W105" s="80">
        <v>7409</v>
      </c>
      <c r="X105" s="16">
        <v>9</v>
      </c>
      <c r="Y105" s="80">
        <v>940</v>
      </c>
      <c r="Z105" s="16">
        <v>2</v>
      </c>
      <c r="AA105" s="12">
        <v>1419</v>
      </c>
    </row>
    <row r="106" spans="1:27">
      <c r="A106" s="8">
        <v>40695</v>
      </c>
      <c r="B106" s="4">
        <v>865</v>
      </c>
      <c r="C106" s="80">
        <v>53389</v>
      </c>
      <c r="D106" s="5">
        <v>201</v>
      </c>
      <c r="E106" s="80">
        <v>30507</v>
      </c>
      <c r="F106" s="5">
        <v>4</v>
      </c>
      <c r="G106" s="80">
        <v>6009</v>
      </c>
      <c r="H106" s="5">
        <v>81</v>
      </c>
      <c r="I106" s="80">
        <v>9436</v>
      </c>
      <c r="J106" s="5">
        <v>47</v>
      </c>
      <c r="K106" s="80">
        <v>2669</v>
      </c>
      <c r="L106" s="5">
        <v>521</v>
      </c>
      <c r="M106" s="80">
        <v>23356</v>
      </c>
      <c r="N106" s="5">
        <v>176</v>
      </c>
      <c r="O106" s="80">
        <v>47221</v>
      </c>
      <c r="P106" s="5">
        <v>144</v>
      </c>
      <c r="Q106" s="80">
        <v>34686</v>
      </c>
      <c r="R106" s="16">
        <v>32</v>
      </c>
      <c r="S106" s="80">
        <v>12535</v>
      </c>
      <c r="T106" s="16">
        <v>9</v>
      </c>
      <c r="U106" s="80">
        <v>4957</v>
      </c>
      <c r="V106" s="16">
        <v>7</v>
      </c>
      <c r="W106" s="80">
        <v>6590</v>
      </c>
      <c r="X106" s="16">
        <v>16</v>
      </c>
      <c r="Y106" s="80">
        <v>988</v>
      </c>
      <c r="Z106" s="16">
        <v>4</v>
      </c>
      <c r="AA106" s="12">
        <v>1397</v>
      </c>
    </row>
    <row r="107" spans="1:27">
      <c r="A107" s="8">
        <v>40725</v>
      </c>
      <c r="B107" s="4">
        <v>1614</v>
      </c>
      <c r="C107" s="80">
        <v>80956</v>
      </c>
      <c r="D107" s="5">
        <v>142</v>
      </c>
      <c r="E107" s="80">
        <v>32735</v>
      </c>
      <c r="F107" s="5">
        <v>22</v>
      </c>
      <c r="G107" s="80">
        <v>8329</v>
      </c>
      <c r="H107" s="5">
        <v>65</v>
      </c>
      <c r="I107" s="80">
        <v>10700</v>
      </c>
      <c r="J107" s="5">
        <v>58</v>
      </c>
      <c r="K107" s="80">
        <v>4111</v>
      </c>
      <c r="L107" s="5">
        <v>703</v>
      </c>
      <c r="M107" s="80">
        <v>25456</v>
      </c>
      <c r="N107" s="5">
        <v>230</v>
      </c>
      <c r="O107" s="80">
        <v>53467</v>
      </c>
      <c r="P107" s="5">
        <v>206</v>
      </c>
      <c r="Q107" s="80">
        <v>38825</v>
      </c>
      <c r="R107" s="16">
        <v>24</v>
      </c>
      <c r="S107" s="80">
        <v>14642</v>
      </c>
      <c r="T107" s="16">
        <v>1</v>
      </c>
      <c r="U107" s="80">
        <v>6049</v>
      </c>
      <c r="V107" s="16">
        <v>7</v>
      </c>
      <c r="W107" s="80">
        <v>7620</v>
      </c>
      <c r="X107" s="16">
        <v>16</v>
      </c>
      <c r="Y107" s="80">
        <v>973</v>
      </c>
      <c r="Z107" s="16">
        <v>12</v>
      </c>
      <c r="AA107" s="12">
        <v>1351</v>
      </c>
    </row>
    <row r="108" spans="1:27">
      <c r="A108" s="8">
        <v>40756</v>
      </c>
      <c r="B108" s="4">
        <v>1336</v>
      </c>
      <c r="C108" s="80">
        <v>82789</v>
      </c>
      <c r="D108" s="5">
        <v>96</v>
      </c>
      <c r="E108" s="80">
        <v>27514</v>
      </c>
      <c r="F108" s="5">
        <v>3</v>
      </c>
      <c r="G108" s="80">
        <v>6041</v>
      </c>
      <c r="H108" s="5">
        <v>60</v>
      </c>
      <c r="I108" s="80">
        <v>9325</v>
      </c>
      <c r="J108" s="5">
        <v>8</v>
      </c>
      <c r="K108" s="80">
        <v>2708</v>
      </c>
      <c r="L108" s="5">
        <v>439</v>
      </c>
      <c r="M108" s="80">
        <v>22799</v>
      </c>
      <c r="N108" s="5">
        <v>221</v>
      </c>
      <c r="O108" s="80">
        <v>51729</v>
      </c>
      <c r="P108" s="5">
        <v>194</v>
      </c>
      <c r="Q108" s="80">
        <v>36901</v>
      </c>
      <c r="R108" s="16">
        <v>27</v>
      </c>
      <c r="S108" s="80">
        <v>14828</v>
      </c>
      <c r="T108" s="16">
        <v>3</v>
      </c>
      <c r="U108" s="80">
        <v>5771</v>
      </c>
      <c r="V108" s="16">
        <v>6</v>
      </c>
      <c r="W108" s="80">
        <v>8393</v>
      </c>
      <c r="X108" s="16">
        <v>18</v>
      </c>
      <c r="Y108" s="80">
        <v>664</v>
      </c>
      <c r="Z108" s="16">
        <v>10</v>
      </c>
      <c r="AA108" s="12">
        <v>1252</v>
      </c>
    </row>
    <row r="109" spans="1:27">
      <c r="A109" s="8">
        <v>40787</v>
      </c>
      <c r="B109" s="4">
        <v>968</v>
      </c>
      <c r="C109" s="80">
        <v>80676</v>
      </c>
      <c r="D109" s="5">
        <v>72</v>
      </c>
      <c r="E109" s="80">
        <v>26706</v>
      </c>
      <c r="F109" s="5">
        <v>9</v>
      </c>
      <c r="G109" s="80">
        <v>7387</v>
      </c>
      <c r="H109" s="5">
        <v>33</v>
      </c>
      <c r="I109" s="80">
        <v>11265</v>
      </c>
      <c r="J109" s="5">
        <v>35</v>
      </c>
      <c r="K109" s="80">
        <v>2727</v>
      </c>
      <c r="L109" s="5">
        <v>392</v>
      </c>
      <c r="M109" s="80">
        <v>23534</v>
      </c>
      <c r="N109" s="5">
        <v>193</v>
      </c>
      <c r="O109" s="80">
        <v>50814</v>
      </c>
      <c r="P109" s="5">
        <v>141</v>
      </c>
      <c r="Q109" s="80">
        <v>35905</v>
      </c>
      <c r="R109" s="16">
        <v>52</v>
      </c>
      <c r="S109" s="80">
        <v>14909</v>
      </c>
      <c r="T109" s="16">
        <v>9</v>
      </c>
      <c r="U109" s="80">
        <v>5322</v>
      </c>
      <c r="V109" s="16">
        <v>15</v>
      </c>
      <c r="W109" s="80">
        <v>8410</v>
      </c>
      <c r="X109" s="16">
        <v>28</v>
      </c>
      <c r="Y109" s="80">
        <v>1177</v>
      </c>
      <c r="Z109" s="16">
        <v>4</v>
      </c>
      <c r="AA109" s="12">
        <v>1474</v>
      </c>
    </row>
    <row r="110" spans="1:27">
      <c r="A110" s="8">
        <v>40817</v>
      </c>
      <c r="B110" s="4">
        <v>1521</v>
      </c>
      <c r="C110" s="4">
        <v>112159</v>
      </c>
      <c r="D110" s="81">
        <v>112</v>
      </c>
      <c r="E110" s="80">
        <v>26441</v>
      </c>
      <c r="F110" s="5">
        <v>14</v>
      </c>
      <c r="G110" s="80">
        <v>7210</v>
      </c>
      <c r="H110" s="5">
        <v>80</v>
      </c>
      <c r="I110" s="80">
        <v>8656</v>
      </c>
      <c r="J110" s="5">
        <v>23</v>
      </c>
      <c r="K110" s="80">
        <v>3058</v>
      </c>
      <c r="L110" s="5">
        <v>460</v>
      </c>
      <c r="M110" s="80">
        <v>24816</v>
      </c>
      <c r="N110" s="5">
        <v>210</v>
      </c>
      <c r="O110" s="80">
        <v>49520</v>
      </c>
      <c r="P110" s="5">
        <v>830</v>
      </c>
      <c r="Q110" s="80">
        <v>35113</v>
      </c>
      <c r="R110" s="16">
        <v>30</v>
      </c>
      <c r="S110" s="80">
        <v>14407</v>
      </c>
      <c r="T110" s="16">
        <v>11</v>
      </c>
      <c r="U110" s="80">
        <v>5150</v>
      </c>
      <c r="V110" s="16">
        <v>5</v>
      </c>
      <c r="W110" s="80">
        <v>8258</v>
      </c>
      <c r="X110" s="16">
        <v>14</v>
      </c>
      <c r="Y110" s="80">
        <v>999</v>
      </c>
      <c r="Z110" s="16">
        <v>4</v>
      </c>
      <c r="AA110" s="12">
        <v>1776</v>
      </c>
    </row>
    <row r="111" spans="1:27">
      <c r="A111" s="8">
        <v>40848</v>
      </c>
      <c r="B111" s="4">
        <v>1341</v>
      </c>
      <c r="C111" s="4">
        <v>117540</v>
      </c>
      <c r="D111" s="81">
        <v>177</v>
      </c>
      <c r="E111" s="80">
        <v>23821</v>
      </c>
      <c r="F111" s="5">
        <v>22</v>
      </c>
      <c r="G111" s="80">
        <v>7368</v>
      </c>
      <c r="H111" s="5">
        <v>183</v>
      </c>
      <c r="I111" s="80">
        <v>9673</v>
      </c>
      <c r="J111" s="5">
        <v>73</v>
      </c>
      <c r="K111" s="80">
        <v>3033</v>
      </c>
      <c r="L111" s="5">
        <v>940</v>
      </c>
      <c r="M111" s="80">
        <v>27022</v>
      </c>
      <c r="N111" s="5">
        <v>366</v>
      </c>
      <c r="O111" s="80">
        <v>49011</v>
      </c>
      <c r="P111" s="5">
        <v>280</v>
      </c>
      <c r="Q111" s="80">
        <v>32841</v>
      </c>
      <c r="R111" s="16">
        <v>86</v>
      </c>
      <c r="S111" s="80">
        <v>16170</v>
      </c>
      <c r="T111" s="16">
        <v>32</v>
      </c>
      <c r="U111" s="80">
        <v>6008</v>
      </c>
      <c r="V111" s="16">
        <v>25</v>
      </c>
      <c r="W111" s="80">
        <v>8958</v>
      </c>
      <c r="X111" s="16">
        <v>29</v>
      </c>
      <c r="Y111" s="80">
        <v>1204</v>
      </c>
      <c r="Z111" s="16">
        <v>71</v>
      </c>
      <c r="AA111" s="12">
        <v>2150</v>
      </c>
    </row>
    <row r="112" spans="1:27">
      <c r="A112" s="8">
        <v>40878</v>
      </c>
      <c r="B112" s="4">
        <v>1669</v>
      </c>
      <c r="C112" s="4">
        <v>126943</v>
      </c>
      <c r="D112" s="81">
        <v>148</v>
      </c>
      <c r="E112" s="80">
        <v>29110</v>
      </c>
      <c r="F112" s="5">
        <v>23</v>
      </c>
      <c r="G112" s="80">
        <v>9758</v>
      </c>
      <c r="H112" s="5">
        <v>333</v>
      </c>
      <c r="I112" s="80">
        <v>12583</v>
      </c>
      <c r="J112" s="5">
        <v>44</v>
      </c>
      <c r="K112" s="80">
        <v>2968</v>
      </c>
      <c r="L112" s="5">
        <v>811</v>
      </c>
      <c r="M112" s="80">
        <v>22523</v>
      </c>
      <c r="N112" s="5">
        <v>346</v>
      </c>
      <c r="O112" s="80">
        <v>50603</v>
      </c>
      <c r="P112" s="5">
        <v>261</v>
      </c>
      <c r="Q112" s="80">
        <v>35787</v>
      </c>
      <c r="R112" s="16">
        <v>85</v>
      </c>
      <c r="S112" s="80">
        <v>14816</v>
      </c>
      <c r="T112" s="16">
        <v>39</v>
      </c>
      <c r="U112" s="80">
        <v>5822</v>
      </c>
      <c r="V112" s="16">
        <v>28</v>
      </c>
      <c r="W112" s="80">
        <v>8217</v>
      </c>
      <c r="X112" s="16">
        <v>18</v>
      </c>
      <c r="Y112" s="80">
        <v>777</v>
      </c>
      <c r="Z112" s="16">
        <v>10</v>
      </c>
      <c r="AA112" s="12">
        <v>1709</v>
      </c>
    </row>
    <row r="113" spans="1:27">
      <c r="A113" s="8">
        <v>40909</v>
      </c>
      <c r="B113" s="4">
        <v>1222</v>
      </c>
      <c r="C113" s="4">
        <v>112039</v>
      </c>
      <c r="D113" s="81">
        <v>65</v>
      </c>
      <c r="E113" s="80">
        <v>23079</v>
      </c>
      <c r="F113" s="5">
        <v>12</v>
      </c>
      <c r="G113" s="80">
        <v>11799</v>
      </c>
      <c r="H113" s="5">
        <v>111</v>
      </c>
      <c r="I113" s="80">
        <v>9782</v>
      </c>
      <c r="J113" s="5">
        <v>21</v>
      </c>
      <c r="K113" s="80">
        <v>2854</v>
      </c>
      <c r="L113" s="5">
        <v>418</v>
      </c>
      <c r="M113" s="80">
        <v>28504</v>
      </c>
      <c r="N113" s="5">
        <v>191</v>
      </c>
      <c r="O113" s="80">
        <v>52561</v>
      </c>
      <c r="P113" s="5">
        <v>171</v>
      </c>
      <c r="Q113" s="80">
        <v>37683</v>
      </c>
      <c r="R113" s="16">
        <v>12</v>
      </c>
      <c r="S113" s="80">
        <v>14878</v>
      </c>
      <c r="T113" s="16">
        <v>4</v>
      </c>
      <c r="U113" s="80">
        <v>6312</v>
      </c>
      <c r="V113" s="16">
        <v>2</v>
      </c>
      <c r="W113" s="80">
        <v>7686</v>
      </c>
      <c r="X113" s="16">
        <v>6</v>
      </c>
      <c r="Y113" s="80">
        <v>879</v>
      </c>
      <c r="Z113" s="16">
        <v>6</v>
      </c>
      <c r="AA113" s="12">
        <v>1264</v>
      </c>
    </row>
    <row r="114" spans="1:27">
      <c r="A114" s="8">
        <v>40940</v>
      </c>
      <c r="B114" s="4">
        <v>1782</v>
      </c>
      <c r="C114" s="4">
        <v>126613</v>
      </c>
      <c r="D114" s="81">
        <v>79</v>
      </c>
      <c r="E114" s="80">
        <v>23633</v>
      </c>
      <c r="F114" s="5">
        <v>14</v>
      </c>
      <c r="G114" s="80">
        <v>9319</v>
      </c>
      <c r="H114" s="5">
        <v>69</v>
      </c>
      <c r="I114" s="80">
        <v>8132</v>
      </c>
      <c r="J114" s="5">
        <v>35</v>
      </c>
      <c r="K114" s="80">
        <v>3053</v>
      </c>
      <c r="L114" s="5">
        <v>325</v>
      </c>
      <c r="M114" s="80">
        <v>22043</v>
      </c>
      <c r="N114" s="5">
        <v>251</v>
      </c>
      <c r="O114" s="80">
        <v>47898</v>
      </c>
      <c r="P114" s="5">
        <v>182</v>
      </c>
      <c r="Q114" s="80">
        <v>34086</v>
      </c>
      <c r="R114" s="16">
        <v>69</v>
      </c>
      <c r="S114" s="80">
        <v>13832</v>
      </c>
      <c r="T114" s="16">
        <v>7</v>
      </c>
      <c r="U114" s="80">
        <v>5309</v>
      </c>
      <c r="V114" s="16">
        <v>41</v>
      </c>
      <c r="W114" s="80">
        <v>7562</v>
      </c>
      <c r="X114" s="16">
        <v>21</v>
      </c>
      <c r="Y114" s="80">
        <v>961</v>
      </c>
      <c r="Z114" s="16">
        <v>1</v>
      </c>
      <c r="AA114" s="12">
        <v>1311</v>
      </c>
    </row>
    <row r="115" spans="1:27">
      <c r="A115" s="8">
        <v>40969</v>
      </c>
      <c r="B115" s="4">
        <v>1906</v>
      </c>
      <c r="C115" s="4">
        <v>118287</v>
      </c>
      <c r="D115" s="81">
        <v>155</v>
      </c>
      <c r="E115" s="80">
        <v>31761</v>
      </c>
      <c r="F115" s="5">
        <v>4</v>
      </c>
      <c r="G115" s="80">
        <v>7789</v>
      </c>
      <c r="H115" s="5">
        <v>130</v>
      </c>
      <c r="I115" s="80">
        <v>981</v>
      </c>
      <c r="J115" s="5">
        <v>21</v>
      </c>
      <c r="K115" s="80">
        <v>2962</v>
      </c>
      <c r="L115" s="5">
        <v>437</v>
      </c>
      <c r="M115" s="80">
        <v>25290</v>
      </c>
      <c r="N115" s="5">
        <v>163</v>
      </c>
      <c r="O115" s="80">
        <v>51778</v>
      </c>
      <c r="P115" s="5">
        <v>138</v>
      </c>
      <c r="Q115" s="80">
        <v>37084</v>
      </c>
      <c r="R115" s="16">
        <v>25</v>
      </c>
      <c r="S115" s="80">
        <v>14694</v>
      </c>
      <c r="T115" s="16">
        <v>4</v>
      </c>
      <c r="U115" s="80">
        <v>5381</v>
      </c>
      <c r="V115" s="16">
        <v>6</v>
      </c>
      <c r="W115" s="80">
        <v>8190</v>
      </c>
      <c r="X115" s="16">
        <v>15</v>
      </c>
      <c r="Y115" s="80">
        <v>1123</v>
      </c>
      <c r="Z115" s="16">
        <v>13</v>
      </c>
      <c r="AA115" s="12">
        <v>1556</v>
      </c>
    </row>
    <row r="116" spans="1:27">
      <c r="A116" s="8">
        <v>41000</v>
      </c>
      <c r="B116" s="4">
        <v>1435</v>
      </c>
      <c r="C116" s="4">
        <v>95252</v>
      </c>
      <c r="D116" s="81">
        <v>104</v>
      </c>
      <c r="E116" s="80">
        <v>26010</v>
      </c>
      <c r="F116" s="5">
        <v>4</v>
      </c>
      <c r="G116" s="80">
        <v>9561</v>
      </c>
      <c r="H116" s="5">
        <v>104</v>
      </c>
      <c r="I116" s="80">
        <v>10975</v>
      </c>
      <c r="J116" s="5">
        <v>35</v>
      </c>
      <c r="K116" s="80">
        <v>2687</v>
      </c>
      <c r="L116" s="5">
        <v>476</v>
      </c>
      <c r="M116" s="80">
        <v>29498</v>
      </c>
      <c r="N116" s="5">
        <v>175</v>
      </c>
      <c r="O116" s="80">
        <v>59240</v>
      </c>
      <c r="P116" s="5">
        <v>141</v>
      </c>
      <c r="Q116" s="80">
        <v>43295</v>
      </c>
      <c r="R116" s="16">
        <v>34</v>
      </c>
      <c r="S116" s="80">
        <v>14945</v>
      </c>
      <c r="T116" s="16">
        <v>8</v>
      </c>
      <c r="U116" s="80">
        <v>5266</v>
      </c>
      <c r="V116" s="16">
        <v>7</v>
      </c>
      <c r="W116" s="80">
        <v>8433</v>
      </c>
      <c r="X116" s="16">
        <v>19</v>
      </c>
      <c r="Y116" s="80">
        <v>1246</v>
      </c>
      <c r="Z116" s="16">
        <v>4</v>
      </c>
      <c r="AA116" s="12">
        <v>1510</v>
      </c>
    </row>
    <row r="117" spans="1:27">
      <c r="A117" s="8">
        <v>41030</v>
      </c>
      <c r="B117" s="4">
        <v>1022</v>
      </c>
      <c r="C117" s="4">
        <v>66876</v>
      </c>
      <c r="D117" s="81">
        <v>142</v>
      </c>
      <c r="E117" s="80">
        <v>31980</v>
      </c>
      <c r="F117" s="5">
        <v>6</v>
      </c>
      <c r="G117" s="80">
        <v>8540</v>
      </c>
      <c r="H117" s="5">
        <v>86</v>
      </c>
      <c r="I117" s="80">
        <v>9197</v>
      </c>
      <c r="J117" s="5">
        <v>27</v>
      </c>
      <c r="K117" s="80">
        <v>2581</v>
      </c>
      <c r="L117" s="5">
        <v>452</v>
      </c>
      <c r="M117" s="80">
        <v>32694</v>
      </c>
      <c r="N117" s="5">
        <v>186</v>
      </c>
      <c r="O117" s="80">
        <v>55984</v>
      </c>
      <c r="P117" s="5">
        <v>159</v>
      </c>
      <c r="Q117" s="80">
        <v>41623</v>
      </c>
      <c r="R117" s="16">
        <v>27</v>
      </c>
      <c r="S117" s="80">
        <v>14361</v>
      </c>
      <c r="T117" s="16">
        <v>10</v>
      </c>
      <c r="U117" s="80">
        <v>5436</v>
      </c>
      <c r="V117" s="16">
        <v>4</v>
      </c>
      <c r="W117" s="80">
        <v>7820</v>
      </c>
      <c r="X117" s="16">
        <v>13</v>
      </c>
      <c r="Y117" s="80">
        <v>1155</v>
      </c>
      <c r="Z117" s="16">
        <v>8</v>
      </c>
      <c r="AA117" s="12">
        <v>1739</v>
      </c>
    </row>
    <row r="118" spans="1:27">
      <c r="A118" s="8">
        <v>41061</v>
      </c>
      <c r="B118" s="4">
        <v>987</v>
      </c>
      <c r="C118" s="4">
        <v>57013</v>
      </c>
      <c r="D118" s="81">
        <v>154</v>
      </c>
      <c r="E118" s="80">
        <v>32624</v>
      </c>
      <c r="F118" s="5">
        <v>13</v>
      </c>
      <c r="G118" s="80">
        <v>7557</v>
      </c>
      <c r="H118" s="5">
        <v>73</v>
      </c>
      <c r="I118" s="80">
        <v>10996</v>
      </c>
      <c r="J118" s="5">
        <v>25</v>
      </c>
      <c r="K118" s="80">
        <v>3648</v>
      </c>
      <c r="L118" s="5">
        <v>368</v>
      </c>
      <c r="M118" s="80">
        <v>29188</v>
      </c>
      <c r="N118" s="5">
        <v>152</v>
      </c>
      <c r="O118" s="80">
        <v>54113</v>
      </c>
      <c r="P118" s="5">
        <v>120</v>
      </c>
      <c r="Q118" s="80">
        <v>38987</v>
      </c>
      <c r="R118" s="16">
        <v>32</v>
      </c>
      <c r="S118" s="80">
        <v>15126</v>
      </c>
      <c r="T118" s="16">
        <v>6</v>
      </c>
      <c r="U118" s="80">
        <v>5279</v>
      </c>
      <c r="V118" s="16">
        <v>7</v>
      </c>
      <c r="W118" s="80">
        <v>8827</v>
      </c>
      <c r="X118" s="16">
        <v>19</v>
      </c>
      <c r="Y118" s="80">
        <v>1020</v>
      </c>
      <c r="Z118" s="16">
        <v>3</v>
      </c>
      <c r="AA118" s="12">
        <v>1448</v>
      </c>
    </row>
    <row r="119" spans="1:27">
      <c r="A119" s="8">
        <v>41091</v>
      </c>
      <c r="B119" s="4">
        <v>1507</v>
      </c>
      <c r="C119" s="4">
        <v>90916</v>
      </c>
      <c r="D119" s="81">
        <v>363</v>
      </c>
      <c r="E119" s="80">
        <v>36476</v>
      </c>
      <c r="F119" s="5">
        <v>36</v>
      </c>
      <c r="G119" s="80">
        <v>10931</v>
      </c>
      <c r="H119" s="5">
        <v>71</v>
      </c>
      <c r="I119" s="80">
        <v>11644</v>
      </c>
      <c r="J119" s="5">
        <v>29</v>
      </c>
      <c r="K119" s="80">
        <v>3285</v>
      </c>
      <c r="L119" s="5">
        <v>505</v>
      </c>
      <c r="M119" s="80">
        <v>31499</v>
      </c>
      <c r="N119" s="5">
        <v>338</v>
      </c>
      <c r="O119" s="80">
        <v>60892</v>
      </c>
      <c r="P119" s="5">
        <v>289</v>
      </c>
      <c r="Q119" s="80">
        <v>45223</v>
      </c>
      <c r="R119" s="16">
        <v>49</v>
      </c>
      <c r="S119" s="80">
        <v>15669</v>
      </c>
      <c r="T119" s="16">
        <v>7</v>
      </c>
      <c r="U119" s="80">
        <v>6067</v>
      </c>
      <c r="V119" s="16">
        <v>11</v>
      </c>
      <c r="W119" s="80">
        <v>8455</v>
      </c>
      <c r="X119" s="16">
        <v>31</v>
      </c>
      <c r="Y119" s="80">
        <v>1147</v>
      </c>
      <c r="Z119" s="16">
        <v>17</v>
      </c>
      <c r="AA119" s="12">
        <v>1385</v>
      </c>
    </row>
    <row r="120" spans="1:27">
      <c r="A120" s="8">
        <v>41122</v>
      </c>
      <c r="B120" s="4">
        <v>1300</v>
      </c>
      <c r="C120" s="4">
        <v>88296</v>
      </c>
      <c r="D120" s="81">
        <v>89</v>
      </c>
      <c r="E120" s="80">
        <v>21213</v>
      </c>
      <c r="F120" s="5">
        <v>13</v>
      </c>
      <c r="G120" s="80">
        <v>7202</v>
      </c>
      <c r="H120" s="5">
        <v>60</v>
      </c>
      <c r="I120" s="80">
        <v>11230</v>
      </c>
      <c r="J120" s="5">
        <v>16</v>
      </c>
      <c r="K120" s="80">
        <v>3531</v>
      </c>
      <c r="L120" s="5">
        <v>425</v>
      </c>
      <c r="M120" s="80">
        <v>30912</v>
      </c>
      <c r="N120" s="5">
        <v>354</v>
      </c>
      <c r="O120" s="80">
        <v>57370</v>
      </c>
      <c r="P120" s="5">
        <v>332</v>
      </c>
      <c r="Q120" s="80">
        <v>41068</v>
      </c>
      <c r="R120" s="16">
        <v>22</v>
      </c>
      <c r="S120" s="80">
        <v>16302</v>
      </c>
      <c r="T120" s="16">
        <v>10</v>
      </c>
      <c r="U120" s="80">
        <v>6222</v>
      </c>
      <c r="V120" s="16">
        <v>2</v>
      </c>
      <c r="W120" s="80">
        <v>9102</v>
      </c>
      <c r="X120" s="16">
        <v>10</v>
      </c>
      <c r="Y120" s="80">
        <v>898</v>
      </c>
      <c r="Z120" s="16">
        <v>6</v>
      </c>
      <c r="AA120" s="12">
        <v>1197</v>
      </c>
    </row>
    <row r="121" spans="1:27">
      <c r="A121" s="8">
        <v>41153</v>
      </c>
      <c r="B121" s="4">
        <v>1259</v>
      </c>
      <c r="C121" s="4">
        <v>93846</v>
      </c>
      <c r="D121" s="81">
        <v>101</v>
      </c>
      <c r="E121" s="80">
        <v>30792</v>
      </c>
      <c r="F121" s="5">
        <v>14</v>
      </c>
      <c r="G121" s="80">
        <v>9552</v>
      </c>
      <c r="H121" s="5">
        <v>87</v>
      </c>
      <c r="I121" s="80">
        <v>15179</v>
      </c>
      <c r="J121" s="5">
        <v>24</v>
      </c>
      <c r="K121" s="80">
        <v>3651</v>
      </c>
      <c r="L121" s="5">
        <v>480</v>
      </c>
      <c r="M121" s="80">
        <v>31881</v>
      </c>
      <c r="N121" s="5">
        <v>409</v>
      </c>
      <c r="O121" s="80">
        <v>62426</v>
      </c>
      <c r="P121" s="5">
        <v>368</v>
      </c>
      <c r="Q121" s="80">
        <v>44772</v>
      </c>
      <c r="R121" s="16">
        <v>41</v>
      </c>
      <c r="S121" s="80">
        <v>17654</v>
      </c>
      <c r="T121" s="16">
        <v>12</v>
      </c>
      <c r="U121" s="80">
        <v>6688</v>
      </c>
      <c r="V121" s="16">
        <v>13</v>
      </c>
      <c r="W121" s="80">
        <v>9485</v>
      </c>
      <c r="X121" s="16">
        <v>16</v>
      </c>
      <c r="Y121" s="80">
        <v>1481</v>
      </c>
      <c r="Z121" s="16">
        <v>9</v>
      </c>
      <c r="AA121" s="12">
        <v>1506</v>
      </c>
    </row>
    <row r="122" spans="1:27">
      <c r="A122" s="8">
        <v>41183</v>
      </c>
      <c r="B122" s="4">
        <v>1903</v>
      </c>
      <c r="C122" s="4">
        <v>127503</v>
      </c>
      <c r="D122" s="81">
        <v>83</v>
      </c>
      <c r="E122" s="80">
        <v>30433</v>
      </c>
      <c r="F122" s="5">
        <v>16</v>
      </c>
      <c r="G122" s="80">
        <v>10146</v>
      </c>
      <c r="H122" s="5">
        <v>80</v>
      </c>
      <c r="I122" s="80">
        <v>10567</v>
      </c>
      <c r="J122" s="5">
        <v>41</v>
      </c>
      <c r="K122" s="80">
        <v>3156</v>
      </c>
      <c r="L122" s="5">
        <v>405</v>
      </c>
      <c r="M122" s="80">
        <v>32429</v>
      </c>
      <c r="N122" s="5">
        <v>350</v>
      </c>
      <c r="O122" s="80">
        <v>60634</v>
      </c>
      <c r="P122" s="5">
        <v>317</v>
      </c>
      <c r="Q122" s="80">
        <v>43496</v>
      </c>
      <c r="R122" s="16">
        <v>33</v>
      </c>
      <c r="S122" s="80">
        <v>17138</v>
      </c>
      <c r="T122" s="16">
        <v>11</v>
      </c>
      <c r="U122" s="80">
        <v>6350</v>
      </c>
      <c r="V122" s="16">
        <v>4</v>
      </c>
      <c r="W122" s="80">
        <v>9476</v>
      </c>
      <c r="X122" s="16">
        <v>18</v>
      </c>
      <c r="Y122" s="80">
        <v>1312</v>
      </c>
      <c r="Z122" s="16">
        <v>14</v>
      </c>
      <c r="AA122" s="12">
        <v>1629</v>
      </c>
    </row>
    <row r="123" spans="1:27">
      <c r="A123" s="8">
        <v>41214</v>
      </c>
      <c r="B123" s="4">
        <v>1412</v>
      </c>
      <c r="C123" s="4">
        <v>127517</v>
      </c>
      <c r="D123" s="81">
        <v>105</v>
      </c>
      <c r="E123" s="80">
        <v>26963</v>
      </c>
      <c r="F123" s="5">
        <v>22</v>
      </c>
      <c r="G123" s="80">
        <v>9094</v>
      </c>
      <c r="H123" s="5">
        <v>211</v>
      </c>
      <c r="I123" s="80">
        <v>10205</v>
      </c>
      <c r="J123" s="5">
        <v>42</v>
      </c>
      <c r="K123" s="80">
        <v>2829</v>
      </c>
      <c r="L123" s="5">
        <v>573</v>
      </c>
      <c r="M123" s="80">
        <v>34092</v>
      </c>
      <c r="N123" s="5">
        <v>350</v>
      </c>
      <c r="O123" s="80">
        <v>61553</v>
      </c>
      <c r="P123" s="5">
        <v>308</v>
      </c>
      <c r="Q123" s="80">
        <v>44377</v>
      </c>
      <c r="R123" s="16">
        <v>42</v>
      </c>
      <c r="S123" s="80">
        <v>17176</v>
      </c>
      <c r="T123" s="16">
        <v>9</v>
      </c>
      <c r="U123" s="80">
        <v>6576</v>
      </c>
      <c r="V123" s="16">
        <v>11</v>
      </c>
      <c r="W123" s="80">
        <v>9229</v>
      </c>
      <c r="X123" s="16">
        <v>22</v>
      </c>
      <c r="Y123" s="80">
        <v>1371</v>
      </c>
      <c r="Z123" s="16">
        <v>14</v>
      </c>
      <c r="AA123" s="12">
        <v>1914</v>
      </c>
    </row>
    <row r="124" spans="1:27">
      <c r="A124" s="8">
        <v>41244</v>
      </c>
      <c r="B124" s="4">
        <v>2402</v>
      </c>
      <c r="C124" s="4">
        <v>133908</v>
      </c>
      <c r="D124" s="81">
        <v>154</v>
      </c>
      <c r="E124" s="80">
        <v>30850</v>
      </c>
      <c r="F124" s="5">
        <v>12</v>
      </c>
      <c r="G124" s="80">
        <v>10724</v>
      </c>
      <c r="H124" s="5">
        <v>534</v>
      </c>
      <c r="I124" s="80">
        <v>14574</v>
      </c>
      <c r="J124" s="5">
        <v>28</v>
      </c>
      <c r="K124" s="80">
        <v>2937</v>
      </c>
      <c r="L124" s="5">
        <v>285</v>
      </c>
      <c r="M124" s="80">
        <v>27895</v>
      </c>
      <c r="N124" s="5">
        <v>604</v>
      </c>
      <c r="O124" s="80">
        <v>62678</v>
      </c>
      <c r="P124" s="5">
        <v>575</v>
      </c>
      <c r="Q124" s="80">
        <v>45129</v>
      </c>
      <c r="R124" s="16">
        <v>29</v>
      </c>
      <c r="S124" s="80">
        <v>17549</v>
      </c>
      <c r="T124" s="16">
        <v>7</v>
      </c>
      <c r="U124" s="80">
        <v>7198</v>
      </c>
      <c r="V124" s="16">
        <v>8</v>
      </c>
      <c r="W124" s="80">
        <v>9305</v>
      </c>
      <c r="X124" s="16">
        <v>14</v>
      </c>
      <c r="Y124" s="80">
        <v>1046</v>
      </c>
      <c r="Z124" s="16">
        <v>9</v>
      </c>
      <c r="AA124" s="12">
        <v>1429</v>
      </c>
    </row>
    <row r="125" spans="1:27">
      <c r="A125" s="8">
        <v>41275</v>
      </c>
      <c r="B125" s="27">
        <v>816</v>
      </c>
      <c r="C125" s="11">
        <v>101571</v>
      </c>
      <c r="D125" s="81">
        <v>68</v>
      </c>
      <c r="E125" s="80">
        <v>23956</v>
      </c>
      <c r="F125" s="16">
        <v>5</v>
      </c>
      <c r="G125" s="80">
        <v>13419</v>
      </c>
      <c r="H125" s="16">
        <v>234</v>
      </c>
      <c r="I125" s="80">
        <v>9467</v>
      </c>
      <c r="J125" s="16">
        <v>18</v>
      </c>
      <c r="K125" s="80">
        <v>3221</v>
      </c>
      <c r="L125" s="16">
        <v>211</v>
      </c>
      <c r="M125" s="80">
        <v>30830</v>
      </c>
      <c r="N125" s="16">
        <v>252</v>
      </c>
      <c r="O125" s="80">
        <v>62930</v>
      </c>
      <c r="P125" s="16">
        <v>227</v>
      </c>
      <c r="Q125" s="80">
        <v>43196</v>
      </c>
      <c r="R125" s="16">
        <v>25</v>
      </c>
      <c r="S125" s="80">
        <v>19734</v>
      </c>
      <c r="T125" s="16">
        <v>1</v>
      </c>
      <c r="U125" s="80">
        <v>7253</v>
      </c>
      <c r="V125" s="16">
        <v>1</v>
      </c>
      <c r="W125" s="80">
        <v>10555</v>
      </c>
      <c r="X125" s="16">
        <v>23</v>
      </c>
      <c r="Y125" s="80">
        <v>1926</v>
      </c>
      <c r="Z125" s="16">
        <v>1</v>
      </c>
      <c r="AA125" s="12">
        <v>1199</v>
      </c>
    </row>
    <row r="126" spans="1:27">
      <c r="A126" s="8">
        <v>41306</v>
      </c>
      <c r="B126" s="27">
        <v>2176</v>
      </c>
      <c r="C126" s="11">
        <v>136164</v>
      </c>
      <c r="D126" s="81">
        <v>109</v>
      </c>
      <c r="E126" s="80">
        <v>25705</v>
      </c>
      <c r="F126" s="16">
        <v>32</v>
      </c>
      <c r="G126" s="80">
        <v>10012</v>
      </c>
      <c r="H126" s="16">
        <v>143</v>
      </c>
      <c r="I126" s="80">
        <v>8529</v>
      </c>
      <c r="J126" s="16">
        <v>25</v>
      </c>
      <c r="K126" s="80">
        <v>3370</v>
      </c>
      <c r="L126" s="16">
        <v>658</v>
      </c>
      <c r="M126" s="80">
        <v>34607</v>
      </c>
      <c r="N126" s="16">
        <v>360</v>
      </c>
      <c r="O126" s="80">
        <v>55284</v>
      </c>
      <c r="P126" s="16">
        <v>331</v>
      </c>
      <c r="Q126" s="80">
        <v>37934</v>
      </c>
      <c r="R126" s="16">
        <v>29</v>
      </c>
      <c r="S126" s="80">
        <v>17350</v>
      </c>
      <c r="T126" s="16">
        <v>5</v>
      </c>
      <c r="U126" s="80">
        <v>5890</v>
      </c>
      <c r="V126" s="16">
        <v>11</v>
      </c>
      <c r="W126" s="80">
        <v>10190</v>
      </c>
      <c r="X126" s="16">
        <v>13</v>
      </c>
      <c r="Y126" s="80">
        <v>1270</v>
      </c>
      <c r="Z126" s="16">
        <v>5</v>
      </c>
      <c r="AA126" s="12">
        <v>1150</v>
      </c>
    </row>
    <row r="127" spans="1:27">
      <c r="A127" s="8">
        <v>41334</v>
      </c>
      <c r="B127" s="27">
        <v>2423</v>
      </c>
      <c r="C127" s="11">
        <v>136818</v>
      </c>
      <c r="D127" s="81">
        <v>194</v>
      </c>
      <c r="E127" s="80">
        <v>32968</v>
      </c>
      <c r="F127" s="16">
        <v>24</v>
      </c>
      <c r="G127" s="80">
        <v>9988</v>
      </c>
      <c r="H127" s="16">
        <v>112</v>
      </c>
      <c r="I127" s="80">
        <v>10392</v>
      </c>
      <c r="J127" s="16">
        <v>32</v>
      </c>
      <c r="K127" s="80">
        <v>4130</v>
      </c>
      <c r="L127" s="16">
        <v>435</v>
      </c>
      <c r="M127" s="80">
        <v>30122</v>
      </c>
      <c r="N127" s="16">
        <v>344</v>
      </c>
      <c r="O127" s="80">
        <v>58245</v>
      </c>
      <c r="P127" s="16">
        <v>308</v>
      </c>
      <c r="Q127" s="80">
        <v>40701</v>
      </c>
      <c r="R127" s="16">
        <v>36</v>
      </c>
      <c r="S127" s="80">
        <v>17544</v>
      </c>
      <c r="T127" s="16">
        <v>9</v>
      </c>
      <c r="U127" s="80">
        <v>5924</v>
      </c>
      <c r="V127" s="16">
        <v>10</v>
      </c>
      <c r="W127" s="80">
        <v>10417</v>
      </c>
      <c r="X127" s="16">
        <v>17</v>
      </c>
      <c r="Y127" s="80">
        <v>1203</v>
      </c>
      <c r="Z127" s="16">
        <v>5</v>
      </c>
      <c r="AA127" s="12">
        <v>1218</v>
      </c>
    </row>
    <row r="128" spans="1:27">
      <c r="A128" s="8">
        <v>41365</v>
      </c>
      <c r="B128" s="27">
        <v>1720</v>
      </c>
      <c r="C128" s="11">
        <v>91787</v>
      </c>
      <c r="D128" s="81">
        <v>184</v>
      </c>
      <c r="E128" s="80">
        <v>26048</v>
      </c>
      <c r="F128" s="16">
        <v>15</v>
      </c>
      <c r="G128" s="80">
        <v>8628</v>
      </c>
      <c r="H128" s="16">
        <v>115</v>
      </c>
      <c r="I128" s="80">
        <v>11047</v>
      </c>
      <c r="J128" s="16">
        <v>21</v>
      </c>
      <c r="K128" s="80">
        <v>2456</v>
      </c>
      <c r="L128" s="16">
        <v>429</v>
      </c>
      <c r="M128" s="80">
        <v>30869</v>
      </c>
      <c r="N128" s="16">
        <v>472</v>
      </c>
      <c r="O128" s="80">
        <v>60641</v>
      </c>
      <c r="P128" s="16">
        <v>435</v>
      </c>
      <c r="Q128" s="80">
        <v>44161</v>
      </c>
      <c r="R128" s="16">
        <v>37</v>
      </c>
      <c r="S128" s="80">
        <v>16480</v>
      </c>
      <c r="T128" s="16">
        <v>7</v>
      </c>
      <c r="U128" s="80">
        <v>6056</v>
      </c>
      <c r="V128" s="16">
        <v>11</v>
      </c>
      <c r="W128" s="80">
        <v>9180</v>
      </c>
      <c r="X128" s="16">
        <v>19</v>
      </c>
      <c r="Y128" s="80">
        <v>1244</v>
      </c>
      <c r="Z128" s="16">
        <v>5</v>
      </c>
      <c r="AA128" s="12">
        <v>1114</v>
      </c>
    </row>
    <row r="129" spans="1:27">
      <c r="A129" s="8">
        <v>41395</v>
      </c>
      <c r="B129" s="27">
        <v>1332</v>
      </c>
      <c r="C129" s="11">
        <v>66688</v>
      </c>
      <c r="D129" s="81">
        <v>225</v>
      </c>
      <c r="E129" s="80">
        <v>32217</v>
      </c>
      <c r="F129" s="16">
        <v>14</v>
      </c>
      <c r="G129" s="80">
        <v>8063</v>
      </c>
      <c r="H129" s="16">
        <v>69</v>
      </c>
      <c r="I129" s="80">
        <v>8742</v>
      </c>
      <c r="J129" s="16">
        <v>25</v>
      </c>
      <c r="K129" s="80">
        <v>2392</v>
      </c>
      <c r="L129" s="16">
        <v>551</v>
      </c>
      <c r="M129" s="80">
        <v>33374</v>
      </c>
      <c r="N129" s="16">
        <v>472</v>
      </c>
      <c r="O129" s="80">
        <v>55353</v>
      </c>
      <c r="P129" s="16">
        <v>438</v>
      </c>
      <c r="Q129" s="80">
        <v>39272</v>
      </c>
      <c r="R129" s="16">
        <v>34</v>
      </c>
      <c r="S129" s="80">
        <v>16081</v>
      </c>
      <c r="T129" s="16">
        <v>14</v>
      </c>
      <c r="U129" s="80">
        <v>5378</v>
      </c>
      <c r="V129" s="16">
        <v>6</v>
      </c>
      <c r="W129" s="80">
        <v>9606</v>
      </c>
      <c r="X129" s="16">
        <v>14</v>
      </c>
      <c r="Y129" s="80">
        <v>1097</v>
      </c>
      <c r="Z129" s="16">
        <v>4</v>
      </c>
      <c r="AA129" s="12">
        <v>972</v>
      </c>
    </row>
    <row r="130" spans="1:27">
      <c r="A130" s="8">
        <v>41426</v>
      </c>
      <c r="B130" s="27">
        <v>1157</v>
      </c>
      <c r="C130" s="11">
        <v>57709</v>
      </c>
      <c r="D130" s="81">
        <v>192</v>
      </c>
      <c r="E130" s="80">
        <v>34502</v>
      </c>
      <c r="F130" s="16">
        <v>12</v>
      </c>
      <c r="G130" s="80">
        <v>7067</v>
      </c>
      <c r="H130" s="16">
        <v>58</v>
      </c>
      <c r="I130" s="80">
        <v>10047</v>
      </c>
      <c r="J130" s="16">
        <v>32</v>
      </c>
      <c r="K130" s="80">
        <v>3399</v>
      </c>
      <c r="L130" s="16">
        <v>450</v>
      </c>
      <c r="M130" s="80">
        <v>28238</v>
      </c>
      <c r="N130" s="16">
        <v>355</v>
      </c>
      <c r="O130" s="80">
        <v>53493</v>
      </c>
      <c r="P130" s="16">
        <v>336</v>
      </c>
      <c r="Q130" s="80">
        <v>38386</v>
      </c>
      <c r="R130" s="16">
        <v>19</v>
      </c>
      <c r="S130" s="80">
        <v>15107</v>
      </c>
      <c r="T130" s="16">
        <v>7</v>
      </c>
      <c r="U130" s="80">
        <v>5408</v>
      </c>
      <c r="V130" s="16">
        <v>7</v>
      </c>
      <c r="W130" s="80">
        <v>8507</v>
      </c>
      <c r="X130" s="16">
        <v>5</v>
      </c>
      <c r="Y130" s="80">
        <v>1192</v>
      </c>
      <c r="Z130" s="16">
        <v>5</v>
      </c>
      <c r="AA130" s="12">
        <v>923</v>
      </c>
    </row>
    <row r="131" spans="1:27">
      <c r="A131" s="8">
        <v>41456</v>
      </c>
      <c r="B131" s="27">
        <v>2349</v>
      </c>
      <c r="C131" s="11">
        <v>92049</v>
      </c>
      <c r="D131" s="81">
        <v>251</v>
      </c>
      <c r="E131" s="80">
        <v>35943</v>
      </c>
      <c r="F131" s="16">
        <v>17</v>
      </c>
      <c r="G131" s="80">
        <v>10420</v>
      </c>
      <c r="H131" s="16">
        <v>77</v>
      </c>
      <c r="I131" s="80">
        <v>12254</v>
      </c>
      <c r="J131" s="16">
        <v>82</v>
      </c>
      <c r="K131" s="80">
        <v>2644</v>
      </c>
      <c r="L131" s="16">
        <v>413</v>
      </c>
      <c r="M131" s="80">
        <v>29097</v>
      </c>
      <c r="N131" s="16">
        <v>498</v>
      </c>
      <c r="O131" s="80">
        <v>62984</v>
      </c>
      <c r="P131" s="16">
        <v>464</v>
      </c>
      <c r="Q131" s="80">
        <v>45595</v>
      </c>
      <c r="R131" s="16">
        <v>34</v>
      </c>
      <c r="S131" s="80">
        <v>17839</v>
      </c>
      <c r="T131" s="16">
        <v>11</v>
      </c>
      <c r="U131" s="80">
        <v>7028</v>
      </c>
      <c r="V131" s="16">
        <v>10</v>
      </c>
      <c r="W131" s="80">
        <v>9491</v>
      </c>
      <c r="X131" s="16">
        <v>13</v>
      </c>
      <c r="Y131" s="80">
        <v>870</v>
      </c>
      <c r="Z131" s="16">
        <v>12</v>
      </c>
      <c r="AA131" s="12">
        <v>1029</v>
      </c>
    </row>
    <row r="132" spans="1:27">
      <c r="A132" s="8">
        <v>41487</v>
      </c>
      <c r="B132" s="27">
        <v>2053</v>
      </c>
      <c r="C132" s="11">
        <v>104351</v>
      </c>
      <c r="D132" s="81">
        <v>130</v>
      </c>
      <c r="E132" s="80">
        <v>36070</v>
      </c>
      <c r="F132" s="16">
        <v>10</v>
      </c>
      <c r="G132" s="80">
        <v>9739</v>
      </c>
      <c r="H132" s="16">
        <v>81</v>
      </c>
      <c r="I132" s="80">
        <v>12415</v>
      </c>
      <c r="J132" s="16">
        <v>48</v>
      </c>
      <c r="K132" s="80">
        <v>5199</v>
      </c>
      <c r="L132" s="16">
        <v>441</v>
      </c>
      <c r="M132" s="80">
        <v>36270</v>
      </c>
      <c r="N132" s="16">
        <v>580</v>
      </c>
      <c r="O132" s="80">
        <v>71446</v>
      </c>
      <c r="P132" s="16">
        <v>539</v>
      </c>
      <c r="Q132" s="80">
        <v>51376</v>
      </c>
      <c r="R132" s="16">
        <v>41</v>
      </c>
      <c r="S132" s="80">
        <v>20070</v>
      </c>
      <c r="T132" s="16">
        <v>11</v>
      </c>
      <c r="U132" s="80">
        <v>7325</v>
      </c>
      <c r="V132" s="16">
        <v>12</v>
      </c>
      <c r="W132" s="80">
        <v>11320</v>
      </c>
      <c r="X132" s="16">
        <v>18</v>
      </c>
      <c r="Y132" s="80">
        <v>1425</v>
      </c>
      <c r="Z132" s="16">
        <v>9</v>
      </c>
      <c r="AA132" s="12">
        <v>1028</v>
      </c>
    </row>
    <row r="133" spans="1:27">
      <c r="A133" s="8">
        <v>41518</v>
      </c>
      <c r="B133" s="27">
        <v>787</v>
      </c>
      <c r="C133" s="11">
        <v>98172</v>
      </c>
      <c r="D133" s="81">
        <v>83</v>
      </c>
      <c r="E133" s="80">
        <v>32552</v>
      </c>
      <c r="F133" s="16">
        <v>14</v>
      </c>
      <c r="G133" s="80">
        <v>10723</v>
      </c>
      <c r="H133" s="16">
        <v>51</v>
      </c>
      <c r="I133" s="80">
        <v>15166</v>
      </c>
      <c r="J133" s="16">
        <v>13</v>
      </c>
      <c r="K133" s="80">
        <v>3344</v>
      </c>
      <c r="L133" s="16">
        <v>182</v>
      </c>
      <c r="M133" s="80">
        <v>35674</v>
      </c>
      <c r="N133" s="16">
        <v>267</v>
      </c>
      <c r="O133" s="80">
        <v>68857</v>
      </c>
      <c r="P133" s="16">
        <v>250</v>
      </c>
      <c r="Q133" s="80">
        <v>49642</v>
      </c>
      <c r="R133" s="16">
        <v>17</v>
      </c>
      <c r="S133" s="80">
        <v>19215</v>
      </c>
      <c r="T133" s="16">
        <v>5</v>
      </c>
      <c r="U133" s="80">
        <v>7048</v>
      </c>
      <c r="V133" s="16">
        <v>4</v>
      </c>
      <c r="W133" s="80">
        <v>10617</v>
      </c>
      <c r="X133" s="16">
        <v>8</v>
      </c>
      <c r="Y133" s="80">
        <v>1550</v>
      </c>
      <c r="Z133" s="16">
        <v>5</v>
      </c>
      <c r="AA133" s="12">
        <v>1347</v>
      </c>
    </row>
    <row r="134" spans="1:27">
      <c r="A134" s="8">
        <v>41548</v>
      </c>
      <c r="B134" s="27">
        <v>2312</v>
      </c>
      <c r="C134" s="11">
        <v>138155</v>
      </c>
      <c r="D134" s="81">
        <v>176</v>
      </c>
      <c r="E134" s="80">
        <v>32862</v>
      </c>
      <c r="F134" s="16">
        <v>31</v>
      </c>
      <c r="G134" s="80">
        <v>10608</v>
      </c>
      <c r="H134" s="16">
        <v>115</v>
      </c>
      <c r="I134" s="80">
        <v>11498</v>
      </c>
      <c r="J134" s="16">
        <v>26</v>
      </c>
      <c r="K134" s="80">
        <v>3289</v>
      </c>
      <c r="L134" s="16">
        <v>411</v>
      </c>
      <c r="M134" s="80">
        <v>33679</v>
      </c>
      <c r="N134" s="16">
        <v>601</v>
      </c>
      <c r="O134" s="80">
        <v>67553</v>
      </c>
      <c r="P134" s="16">
        <v>519</v>
      </c>
      <c r="Q134" s="80">
        <v>49092</v>
      </c>
      <c r="R134" s="16">
        <v>82</v>
      </c>
      <c r="S134" s="80">
        <v>18461</v>
      </c>
      <c r="T134" s="16">
        <v>26</v>
      </c>
      <c r="U134" s="80">
        <v>6686</v>
      </c>
      <c r="V134" s="16">
        <v>20</v>
      </c>
      <c r="W134" s="80">
        <v>10146</v>
      </c>
      <c r="X134" s="16">
        <v>36</v>
      </c>
      <c r="Y134" s="80">
        <v>1629</v>
      </c>
      <c r="Z134" s="16">
        <v>9</v>
      </c>
      <c r="AA134" s="12">
        <v>1402</v>
      </c>
    </row>
    <row r="135" spans="1:27">
      <c r="A135" s="109">
        <v>41579</v>
      </c>
      <c r="B135" s="27">
        <v>1601</v>
      </c>
      <c r="C135" s="80">
        <v>165263</v>
      </c>
      <c r="D135" s="27">
        <v>134</v>
      </c>
      <c r="E135" s="80">
        <v>34686</v>
      </c>
      <c r="F135" s="27">
        <v>8</v>
      </c>
      <c r="G135" s="80">
        <v>10630</v>
      </c>
      <c r="H135" s="27">
        <v>170</v>
      </c>
      <c r="I135" s="80">
        <v>11554</v>
      </c>
      <c r="J135" s="27">
        <v>14</v>
      </c>
      <c r="K135" s="80">
        <v>3590</v>
      </c>
      <c r="L135" s="27">
        <v>379</v>
      </c>
      <c r="M135" s="80">
        <v>38313</v>
      </c>
      <c r="N135" s="27">
        <v>549</v>
      </c>
      <c r="O135" s="80">
        <v>72628</v>
      </c>
      <c r="P135" s="27">
        <v>510</v>
      </c>
      <c r="Q135" s="80">
        <v>53010</v>
      </c>
      <c r="R135" s="27">
        <v>39</v>
      </c>
      <c r="S135" s="80">
        <v>21081</v>
      </c>
      <c r="T135" s="27">
        <v>9</v>
      </c>
      <c r="U135" s="80">
        <v>8388</v>
      </c>
      <c r="V135" s="27">
        <v>13</v>
      </c>
      <c r="W135" s="80">
        <v>11235</v>
      </c>
      <c r="X135" s="27">
        <v>17</v>
      </c>
      <c r="Y135" s="80">
        <v>1458</v>
      </c>
      <c r="Z135" s="27">
        <v>27</v>
      </c>
      <c r="AA135" s="80">
        <v>3174</v>
      </c>
    </row>
    <row r="136" spans="1:27" ht="15.75" thickBot="1">
      <c r="A136" s="109">
        <v>41609</v>
      </c>
      <c r="B136" s="17">
        <v>2665</v>
      </c>
      <c r="C136" s="82">
        <v>157693</v>
      </c>
      <c r="D136" s="17">
        <v>161</v>
      </c>
      <c r="E136" s="82">
        <v>38063</v>
      </c>
      <c r="F136" s="17">
        <v>13</v>
      </c>
      <c r="G136" s="82">
        <v>13212</v>
      </c>
      <c r="H136" s="17">
        <v>399</v>
      </c>
      <c r="I136" s="82">
        <v>16201</v>
      </c>
      <c r="J136" s="17">
        <v>30</v>
      </c>
      <c r="K136" s="82">
        <v>3198</v>
      </c>
      <c r="L136" s="17">
        <v>324</v>
      </c>
      <c r="M136" s="82">
        <v>35404</v>
      </c>
      <c r="N136" s="17">
        <v>675</v>
      </c>
      <c r="O136" s="82">
        <v>75335</v>
      </c>
      <c r="P136" s="17">
        <v>657</v>
      </c>
      <c r="Q136" s="82">
        <v>55582</v>
      </c>
      <c r="R136" s="17">
        <v>18</v>
      </c>
      <c r="S136" s="82">
        <v>21762</v>
      </c>
      <c r="T136" s="17">
        <v>6</v>
      </c>
      <c r="U136" s="82">
        <v>8919</v>
      </c>
      <c r="V136" s="27">
        <v>2</v>
      </c>
      <c r="W136" s="80">
        <v>11690</v>
      </c>
      <c r="X136" s="27">
        <v>10</v>
      </c>
      <c r="Y136" s="80">
        <v>1153</v>
      </c>
      <c r="Z136" s="27">
        <v>41</v>
      </c>
      <c r="AA136" s="80">
        <v>5976</v>
      </c>
    </row>
    <row r="137" spans="1:27" ht="15.75" thickBot="1">
      <c r="A137" s="92" t="s">
        <v>2</v>
      </c>
      <c r="B137" s="91">
        <f t="shared" ref="B137:AA137" si="0">SUM(B5:B136)</f>
        <v>89547</v>
      </c>
      <c r="C137" s="95">
        <f t="shared" si="0"/>
        <v>12921818</v>
      </c>
      <c r="D137" s="94">
        <f t="shared" si="0"/>
        <v>8914</v>
      </c>
      <c r="E137" s="95">
        <f t="shared" si="0"/>
        <v>3163360</v>
      </c>
      <c r="F137" s="94">
        <f t="shared" si="0"/>
        <v>1923</v>
      </c>
      <c r="G137" s="95">
        <f t="shared" si="0"/>
        <v>785955</v>
      </c>
      <c r="H137" s="94">
        <f t="shared" si="0"/>
        <v>7713</v>
      </c>
      <c r="I137" s="95">
        <f t="shared" si="0"/>
        <v>1155534</v>
      </c>
      <c r="J137" s="94">
        <f t="shared" si="0"/>
        <v>1830</v>
      </c>
      <c r="K137" s="95">
        <f t="shared" si="0"/>
        <v>389397</v>
      </c>
      <c r="L137" s="94">
        <f t="shared" si="0"/>
        <v>26991</v>
      </c>
      <c r="M137" s="95">
        <f t="shared" si="0"/>
        <v>2497080</v>
      </c>
      <c r="N137" s="94">
        <f t="shared" si="0"/>
        <v>29806</v>
      </c>
      <c r="O137" s="95">
        <f t="shared" si="0"/>
        <v>5950249</v>
      </c>
      <c r="P137" s="94">
        <f t="shared" si="0"/>
        <v>21524</v>
      </c>
      <c r="Q137" s="95">
        <f t="shared" si="0"/>
        <v>3144532</v>
      </c>
      <c r="R137" s="94">
        <f t="shared" si="0"/>
        <v>1937</v>
      </c>
      <c r="S137" s="95">
        <f t="shared" si="0"/>
        <v>839694</v>
      </c>
      <c r="T137" s="94">
        <f t="shared" si="0"/>
        <v>816</v>
      </c>
      <c r="U137" s="95">
        <f t="shared" si="0"/>
        <v>470638</v>
      </c>
      <c r="V137" s="94">
        <f t="shared" si="0"/>
        <v>488</v>
      </c>
      <c r="W137" s="95">
        <f t="shared" si="0"/>
        <v>570928</v>
      </c>
      <c r="X137" s="94">
        <f t="shared" si="0"/>
        <v>914</v>
      </c>
      <c r="Y137" s="95">
        <f t="shared" si="0"/>
        <v>95002</v>
      </c>
      <c r="Z137" s="94">
        <f t="shared" si="0"/>
        <v>1132</v>
      </c>
      <c r="AA137" s="93">
        <f t="shared" si="0"/>
        <v>198342</v>
      </c>
    </row>
    <row r="138" spans="1:27" ht="15.75" thickBot="1">
      <c r="A138" s="115"/>
    </row>
    <row r="139" spans="1:27" ht="29.25" customHeight="1" thickBot="1">
      <c r="A139" s="151" t="s">
        <v>25</v>
      </c>
      <c r="B139" s="152"/>
      <c r="C139" s="152"/>
      <c r="D139" s="152"/>
      <c r="E139" s="152"/>
      <c r="F139" s="152"/>
      <c r="G139" s="152"/>
      <c r="H139" s="152"/>
      <c r="I139" s="152"/>
      <c r="J139" s="152"/>
      <c r="K139" s="152"/>
      <c r="L139" s="152"/>
      <c r="M139" s="152"/>
      <c r="N139" s="152"/>
      <c r="O139" s="152"/>
      <c r="P139" s="152"/>
      <c r="Q139" s="152"/>
      <c r="R139" s="152"/>
      <c r="S139" s="152"/>
      <c r="T139" s="152"/>
      <c r="U139" s="152"/>
      <c r="V139" s="152"/>
      <c r="W139" s="152"/>
      <c r="X139" s="152"/>
      <c r="Y139" s="152"/>
      <c r="Z139" s="152"/>
      <c r="AA139" s="153"/>
    </row>
    <row r="140" spans="1:27" ht="15.75">
      <c r="A140" s="171"/>
      <c r="B140" s="176" t="s">
        <v>0</v>
      </c>
      <c r="C140" s="173"/>
      <c r="D140" s="173" t="s">
        <v>3</v>
      </c>
      <c r="E140" s="173"/>
      <c r="F140" s="173" t="s">
        <v>4</v>
      </c>
      <c r="G140" s="173"/>
      <c r="H140" s="173" t="s">
        <v>5</v>
      </c>
      <c r="I140" s="173"/>
      <c r="J140" s="173" t="s">
        <v>6</v>
      </c>
      <c r="K140" s="173"/>
      <c r="L140" s="173" t="s">
        <v>7</v>
      </c>
      <c r="M140" s="173"/>
      <c r="N140" s="173" t="s">
        <v>8</v>
      </c>
      <c r="O140" s="173"/>
      <c r="P140" s="173" t="s">
        <v>9</v>
      </c>
      <c r="Q140" s="173"/>
      <c r="R140" s="173" t="s">
        <v>10</v>
      </c>
      <c r="S140" s="173"/>
      <c r="T140" s="173" t="s">
        <v>11</v>
      </c>
      <c r="U140" s="173"/>
      <c r="V140" s="173" t="s">
        <v>12</v>
      </c>
      <c r="W140" s="173"/>
      <c r="X140" s="173" t="s">
        <v>13</v>
      </c>
      <c r="Y140" s="173"/>
      <c r="Z140" s="173" t="s">
        <v>14</v>
      </c>
      <c r="AA140" s="174"/>
    </row>
    <row r="141" spans="1:27" ht="16.5" thickBot="1">
      <c r="A141" s="175"/>
      <c r="B141" s="22" t="s">
        <v>1</v>
      </c>
      <c r="C141" s="18" t="s">
        <v>2</v>
      </c>
      <c r="D141" s="18" t="s">
        <v>1</v>
      </c>
      <c r="E141" s="18" t="s">
        <v>2</v>
      </c>
      <c r="F141" s="18" t="s">
        <v>1</v>
      </c>
      <c r="G141" s="18" t="s">
        <v>2</v>
      </c>
      <c r="H141" s="18" t="s">
        <v>1</v>
      </c>
      <c r="I141" s="18" t="s">
        <v>2</v>
      </c>
      <c r="J141" s="18" t="s">
        <v>1</v>
      </c>
      <c r="K141" s="18" t="s">
        <v>2</v>
      </c>
      <c r="L141" s="18" t="s">
        <v>1</v>
      </c>
      <c r="M141" s="18" t="s">
        <v>2</v>
      </c>
      <c r="N141" s="18" t="s">
        <v>1</v>
      </c>
      <c r="O141" s="18" t="s">
        <v>2</v>
      </c>
      <c r="P141" s="18" t="s">
        <v>1</v>
      </c>
      <c r="Q141" s="18" t="s">
        <v>2</v>
      </c>
      <c r="R141" s="18" t="s">
        <v>1</v>
      </c>
      <c r="S141" s="18" t="s">
        <v>2</v>
      </c>
      <c r="T141" s="18" t="s">
        <v>1</v>
      </c>
      <c r="U141" s="18" t="s">
        <v>2</v>
      </c>
      <c r="V141" s="18" t="s">
        <v>1</v>
      </c>
      <c r="W141" s="18" t="s">
        <v>2</v>
      </c>
      <c r="X141" s="18" t="s">
        <v>1</v>
      </c>
      <c r="Y141" s="19" t="s">
        <v>2</v>
      </c>
      <c r="Z141" s="18" t="s">
        <v>1</v>
      </c>
      <c r="AA141" s="20" t="s">
        <v>2</v>
      </c>
    </row>
    <row r="142" spans="1:27">
      <c r="A142" s="44" t="s">
        <v>38</v>
      </c>
      <c r="B142" s="26">
        <f>AVERAGE(B29:B40)</f>
        <v>87.75</v>
      </c>
      <c r="C142" s="83">
        <f t="shared" ref="C142:AA142" si="1">AVERAGE(C29:C40)</f>
        <v>95244.083333333328</v>
      </c>
      <c r="D142" s="9">
        <f t="shared" si="1"/>
        <v>26.916666666666668</v>
      </c>
      <c r="E142" s="83">
        <f t="shared" si="1"/>
        <v>20967.333333333332</v>
      </c>
      <c r="F142" s="9">
        <f t="shared" si="1"/>
        <v>2.75</v>
      </c>
      <c r="G142" s="83">
        <f t="shared" si="1"/>
        <v>3466.4166666666665</v>
      </c>
      <c r="H142" s="9">
        <f t="shared" si="1"/>
        <v>14.75</v>
      </c>
      <c r="I142" s="83">
        <f t="shared" si="1"/>
        <v>7568.75</v>
      </c>
      <c r="J142" s="9">
        <f t="shared" si="1"/>
        <v>2.75</v>
      </c>
      <c r="K142" s="83">
        <f t="shared" si="1"/>
        <v>2725.9166666666665</v>
      </c>
      <c r="L142" s="9">
        <f t="shared" si="1"/>
        <v>20.75</v>
      </c>
      <c r="M142" s="83">
        <f t="shared" si="1"/>
        <v>14147.166666666666</v>
      </c>
      <c r="N142" s="9">
        <f t="shared" si="1"/>
        <v>124.66666666666667</v>
      </c>
      <c r="O142" s="83">
        <f t="shared" si="1"/>
        <v>30992.166666666668</v>
      </c>
      <c r="P142" s="9">
        <f t="shared" si="1"/>
        <v>0</v>
      </c>
      <c r="Q142" s="83">
        <f t="shared" si="1"/>
        <v>0</v>
      </c>
      <c r="R142" s="9">
        <f t="shared" si="1"/>
        <v>0</v>
      </c>
      <c r="S142" s="83">
        <f t="shared" si="1"/>
        <v>0</v>
      </c>
      <c r="T142" s="9">
        <f t="shared" si="1"/>
        <v>0</v>
      </c>
      <c r="U142" s="83">
        <f t="shared" si="1"/>
        <v>0</v>
      </c>
      <c r="V142" s="9">
        <f t="shared" si="1"/>
        <v>0</v>
      </c>
      <c r="W142" s="83">
        <f t="shared" si="1"/>
        <v>0</v>
      </c>
      <c r="X142" s="9">
        <f t="shared" si="1"/>
        <v>0</v>
      </c>
      <c r="Y142" s="83">
        <f t="shared" si="1"/>
        <v>0</v>
      </c>
      <c r="Z142" s="9">
        <f t="shared" si="1"/>
        <v>0.58333333333333337</v>
      </c>
      <c r="AA142" s="10">
        <f t="shared" si="1"/>
        <v>713.33333333333337</v>
      </c>
    </row>
    <row r="143" spans="1:27">
      <c r="A143" s="44" t="s">
        <v>29</v>
      </c>
      <c r="B143" s="27">
        <f>AVERAGE(B41:B52)</f>
        <v>99</v>
      </c>
      <c r="C143" s="80">
        <f t="shared" ref="C143:AA143" si="2">AVERAGE(C41:C52)</f>
        <v>93103.666666666672</v>
      </c>
      <c r="D143" s="11">
        <f t="shared" si="2"/>
        <v>22.916666666666668</v>
      </c>
      <c r="E143" s="80">
        <f t="shared" si="2"/>
        <v>23151.083333333332</v>
      </c>
      <c r="F143" s="11">
        <f t="shared" si="2"/>
        <v>3.8333333333333335</v>
      </c>
      <c r="G143" s="80">
        <f t="shared" si="2"/>
        <v>4244.916666666667</v>
      </c>
      <c r="H143" s="11">
        <f t="shared" si="2"/>
        <v>30</v>
      </c>
      <c r="I143" s="80">
        <f t="shared" si="2"/>
        <v>8362.25</v>
      </c>
      <c r="J143" s="11">
        <f t="shared" si="2"/>
        <v>1.75</v>
      </c>
      <c r="K143" s="80">
        <f t="shared" si="2"/>
        <v>2998.1666666666665</v>
      </c>
      <c r="L143" s="11">
        <f t="shared" si="2"/>
        <v>44</v>
      </c>
      <c r="M143" s="80">
        <f t="shared" si="2"/>
        <v>15600.75</v>
      </c>
      <c r="N143" s="11">
        <f t="shared" si="2"/>
        <v>107.91666666666667</v>
      </c>
      <c r="O143" s="80">
        <f t="shared" si="2"/>
        <v>35166.75</v>
      </c>
      <c r="P143" s="11">
        <f t="shared" si="2"/>
        <v>0</v>
      </c>
      <c r="Q143" s="80">
        <f t="shared" si="2"/>
        <v>0</v>
      </c>
      <c r="R143" s="11">
        <f t="shared" si="2"/>
        <v>0</v>
      </c>
      <c r="S143" s="80">
        <f t="shared" si="2"/>
        <v>0</v>
      </c>
      <c r="T143" s="11">
        <f t="shared" si="2"/>
        <v>0</v>
      </c>
      <c r="U143" s="80">
        <f t="shared" si="2"/>
        <v>0</v>
      </c>
      <c r="V143" s="11">
        <f t="shared" si="2"/>
        <v>0</v>
      </c>
      <c r="W143" s="80">
        <f t="shared" si="2"/>
        <v>0</v>
      </c>
      <c r="X143" s="11">
        <f t="shared" si="2"/>
        <v>0</v>
      </c>
      <c r="Y143" s="80">
        <f t="shared" si="2"/>
        <v>0</v>
      </c>
      <c r="Z143" s="11">
        <f t="shared" si="2"/>
        <v>2.0833333333333335</v>
      </c>
      <c r="AA143" s="12">
        <f t="shared" si="2"/>
        <v>901.08333333333337</v>
      </c>
    </row>
    <row r="144" spans="1:27">
      <c r="A144" s="44" t="s">
        <v>30</v>
      </c>
      <c r="B144" s="27">
        <f>AVERAGE(B53:B64)</f>
        <v>110.5</v>
      </c>
      <c r="C144" s="80">
        <f t="shared" ref="C144:AA144" si="3">AVERAGE(C53:C64)</f>
        <v>104148</v>
      </c>
      <c r="D144" s="11">
        <f t="shared" si="3"/>
        <v>18</v>
      </c>
      <c r="E144" s="80">
        <f t="shared" si="3"/>
        <v>25251.333333333332</v>
      </c>
      <c r="F144" s="11">
        <f t="shared" si="3"/>
        <v>3.1666666666666665</v>
      </c>
      <c r="G144" s="80">
        <f t="shared" si="3"/>
        <v>4482.583333333333</v>
      </c>
      <c r="H144" s="11">
        <f t="shared" si="3"/>
        <v>36.583333333333336</v>
      </c>
      <c r="I144" s="80">
        <f t="shared" si="3"/>
        <v>8886.3333333333339</v>
      </c>
      <c r="J144" s="11">
        <f t="shared" si="3"/>
        <v>3.5833333333333335</v>
      </c>
      <c r="K144" s="80">
        <f t="shared" si="3"/>
        <v>3322.75</v>
      </c>
      <c r="L144" s="11">
        <f t="shared" si="3"/>
        <v>26.25</v>
      </c>
      <c r="M144" s="80">
        <f t="shared" si="3"/>
        <v>17664.083333333332</v>
      </c>
      <c r="N144" s="11">
        <f t="shared" si="3"/>
        <v>264.91666666666669</v>
      </c>
      <c r="O144" s="80">
        <f t="shared" si="3"/>
        <v>43534.333333333336</v>
      </c>
      <c r="P144" s="11">
        <f t="shared" si="3"/>
        <v>249.16666666666666</v>
      </c>
      <c r="Q144" s="80">
        <f t="shared" si="3"/>
        <v>32756.25</v>
      </c>
      <c r="R144" s="11">
        <f t="shared" si="3"/>
        <v>0</v>
      </c>
      <c r="S144" s="80">
        <f t="shared" si="3"/>
        <v>0</v>
      </c>
      <c r="T144" s="11">
        <f t="shared" si="3"/>
        <v>13.583333333333334</v>
      </c>
      <c r="U144" s="80">
        <f t="shared" si="3"/>
        <v>4955</v>
      </c>
      <c r="V144" s="11">
        <f t="shared" si="3"/>
        <v>0.75</v>
      </c>
      <c r="W144" s="80">
        <f t="shared" si="3"/>
        <v>5066</v>
      </c>
      <c r="X144" s="11">
        <f t="shared" si="3"/>
        <v>1.6666666666666667</v>
      </c>
      <c r="Y144" s="80">
        <f t="shared" si="3"/>
        <v>812.91666666666663</v>
      </c>
      <c r="Z144" s="11">
        <f t="shared" si="3"/>
        <v>1.8333333333333333</v>
      </c>
      <c r="AA144" s="12">
        <f t="shared" si="3"/>
        <v>1115.9166666666667</v>
      </c>
    </row>
    <row r="145" spans="1:27">
      <c r="A145" s="44" t="s">
        <v>31</v>
      </c>
      <c r="B145" s="27">
        <f>AVERAGE(B65:B76)</f>
        <v>103</v>
      </c>
      <c r="C145" s="80">
        <f t="shared" ref="C145:AA145" si="4">AVERAGE(C65:C76)</f>
        <v>103757.83333333333</v>
      </c>
      <c r="D145" s="11">
        <f t="shared" si="4"/>
        <v>21.916666666666668</v>
      </c>
      <c r="E145" s="80">
        <f t="shared" si="4"/>
        <v>25814.416666666668</v>
      </c>
      <c r="F145" s="11">
        <f t="shared" si="4"/>
        <v>4.5</v>
      </c>
      <c r="G145" s="80">
        <f t="shared" si="4"/>
        <v>4822.583333333333</v>
      </c>
      <c r="H145" s="11">
        <f t="shared" si="4"/>
        <v>31.833333333333332</v>
      </c>
      <c r="I145" s="80">
        <f t="shared" si="4"/>
        <v>9291.25</v>
      </c>
      <c r="J145" s="11">
        <f t="shared" si="4"/>
        <v>3.0833333333333335</v>
      </c>
      <c r="K145" s="80">
        <f t="shared" si="4"/>
        <v>3225.6666666666665</v>
      </c>
      <c r="L145" s="11">
        <f t="shared" si="4"/>
        <v>24.833333333333332</v>
      </c>
      <c r="M145" s="80">
        <f t="shared" si="4"/>
        <v>16389.916666666668</v>
      </c>
      <c r="N145" s="11">
        <f t="shared" si="4"/>
        <v>247.5</v>
      </c>
      <c r="O145" s="80">
        <f t="shared" si="4"/>
        <v>46674.5</v>
      </c>
      <c r="P145" s="11">
        <f t="shared" si="4"/>
        <v>240.41666666666666</v>
      </c>
      <c r="Q145" s="80">
        <f t="shared" si="4"/>
        <v>35001.25</v>
      </c>
      <c r="R145" s="11">
        <f t="shared" si="4"/>
        <v>8.3333333333333329E-2</v>
      </c>
      <c r="S145" s="80">
        <f t="shared" si="4"/>
        <v>905.33333333333337</v>
      </c>
      <c r="T145" s="11">
        <f t="shared" si="4"/>
        <v>5.75</v>
      </c>
      <c r="U145" s="80">
        <f t="shared" si="4"/>
        <v>5361.5</v>
      </c>
      <c r="V145" s="11">
        <f t="shared" si="4"/>
        <v>1</v>
      </c>
      <c r="W145" s="80">
        <f t="shared" si="4"/>
        <v>5390.083333333333</v>
      </c>
      <c r="X145" s="11">
        <f t="shared" si="4"/>
        <v>0.33333333333333331</v>
      </c>
      <c r="Y145" s="80">
        <f t="shared" si="4"/>
        <v>935.16666666666663</v>
      </c>
      <c r="Z145" s="11">
        <f t="shared" si="4"/>
        <v>2.5833333333333335</v>
      </c>
      <c r="AA145" s="12">
        <f t="shared" si="4"/>
        <v>1868.3333333333333</v>
      </c>
    </row>
    <row r="146" spans="1:27">
      <c r="A146" s="44" t="s">
        <v>32</v>
      </c>
      <c r="B146" s="27">
        <f>AVERAGE(B77:B88)</f>
        <v>545.33333333333337</v>
      </c>
      <c r="C146" s="80">
        <f t="shared" ref="C146:AA146" si="5">AVERAGE(C77:C88)</f>
        <v>90216.416666666672</v>
      </c>
      <c r="D146" s="11">
        <f t="shared" si="5"/>
        <v>34.333333333333336</v>
      </c>
      <c r="E146" s="80">
        <f t="shared" si="5"/>
        <v>20768.25</v>
      </c>
      <c r="F146" s="11">
        <f t="shared" si="5"/>
        <v>4.833333333333333</v>
      </c>
      <c r="G146" s="80">
        <f t="shared" si="5"/>
        <v>5985.25</v>
      </c>
      <c r="H146" s="11">
        <f t="shared" si="5"/>
        <v>35.25</v>
      </c>
      <c r="I146" s="80">
        <f t="shared" si="5"/>
        <v>7258.166666666667</v>
      </c>
      <c r="J146" s="11">
        <f t="shared" si="5"/>
        <v>11.166666666666666</v>
      </c>
      <c r="K146" s="80">
        <f t="shared" si="5"/>
        <v>2645.1666666666665</v>
      </c>
      <c r="L146" s="11">
        <f t="shared" si="5"/>
        <v>117.08333333333333</v>
      </c>
      <c r="M146" s="80">
        <f t="shared" si="5"/>
        <v>13879.083333333334</v>
      </c>
      <c r="N146" s="11">
        <f t="shared" si="5"/>
        <v>187.75</v>
      </c>
      <c r="O146" s="80">
        <f t="shared" si="5"/>
        <v>38094.916666666664</v>
      </c>
      <c r="P146" s="11">
        <f t="shared" si="5"/>
        <v>182</v>
      </c>
      <c r="Q146" s="80">
        <f t="shared" si="5"/>
        <v>26537.666666666668</v>
      </c>
      <c r="R146" s="11">
        <f t="shared" si="5"/>
        <v>5.333333333333333</v>
      </c>
      <c r="S146" s="80">
        <f t="shared" si="5"/>
        <v>8302.3333333333339</v>
      </c>
      <c r="T146" s="11">
        <f t="shared" si="5"/>
        <v>1.4166666666666667</v>
      </c>
      <c r="U146" s="80">
        <f t="shared" si="5"/>
        <v>5093.916666666667</v>
      </c>
      <c r="V146" s="11">
        <f t="shared" si="5"/>
        <v>1.25</v>
      </c>
      <c r="W146" s="80">
        <f t="shared" si="5"/>
        <v>4923.333333333333</v>
      </c>
      <c r="X146" s="11">
        <f t="shared" si="5"/>
        <v>3.0833333333333335</v>
      </c>
      <c r="Y146" s="80">
        <f t="shared" si="5"/>
        <v>1449.3333333333333</v>
      </c>
      <c r="Z146" s="11">
        <f t="shared" si="5"/>
        <v>1.5833333333333333</v>
      </c>
      <c r="AA146" s="12">
        <f t="shared" si="5"/>
        <v>1613.75</v>
      </c>
    </row>
    <row r="147" spans="1:27">
      <c r="A147" s="44" t="s">
        <v>33</v>
      </c>
      <c r="B147" s="27">
        <f>AVERAGE(B89:B100)</f>
        <v>1514.25</v>
      </c>
      <c r="C147" s="80">
        <f t="shared" ref="C147:AA147" si="6">AVERAGE(C89:C100)</f>
        <v>97741</v>
      </c>
      <c r="D147" s="11">
        <f t="shared" si="6"/>
        <v>151.83333333333334</v>
      </c>
      <c r="E147" s="80">
        <f t="shared" si="6"/>
        <v>25412.083333333332</v>
      </c>
      <c r="F147" s="11">
        <f t="shared" si="6"/>
        <v>92.833333333333329</v>
      </c>
      <c r="G147" s="80">
        <f t="shared" si="6"/>
        <v>9630</v>
      </c>
      <c r="H147" s="11">
        <f t="shared" si="6"/>
        <v>100.16666666666667</v>
      </c>
      <c r="I147" s="80">
        <f t="shared" si="6"/>
        <v>9907.3333333333339</v>
      </c>
      <c r="J147" s="11">
        <f t="shared" si="6"/>
        <v>33.083333333333336</v>
      </c>
      <c r="K147" s="80">
        <f t="shared" si="6"/>
        <v>3098.5833333333335</v>
      </c>
      <c r="L147" s="11">
        <f t="shared" si="6"/>
        <v>566.91666666666663</v>
      </c>
      <c r="M147" s="80">
        <f t="shared" si="6"/>
        <v>19186.666666666668</v>
      </c>
      <c r="N147" s="11">
        <f t="shared" si="6"/>
        <v>256.08333333333331</v>
      </c>
      <c r="O147" s="80">
        <f t="shared" si="6"/>
        <v>59941.333333333336</v>
      </c>
      <c r="P147" s="11">
        <f t="shared" si="6"/>
        <v>210</v>
      </c>
      <c r="Q147" s="80">
        <f t="shared" si="6"/>
        <v>47068.75</v>
      </c>
      <c r="R147" s="11">
        <f t="shared" si="6"/>
        <v>46.083333333333336</v>
      </c>
      <c r="S147" s="80">
        <f t="shared" si="6"/>
        <v>12872.583333333334</v>
      </c>
      <c r="T147" s="11">
        <f t="shared" si="6"/>
        <v>16.666666666666668</v>
      </c>
      <c r="U147" s="80">
        <f t="shared" si="6"/>
        <v>5621.166666666667</v>
      </c>
      <c r="V147" s="11">
        <f t="shared" si="6"/>
        <v>9.9166666666666661</v>
      </c>
      <c r="W147" s="80">
        <f t="shared" si="6"/>
        <v>6000.916666666667</v>
      </c>
      <c r="X147" s="11">
        <f t="shared" si="6"/>
        <v>19.5</v>
      </c>
      <c r="Y147" s="80">
        <f t="shared" si="6"/>
        <v>1250.5</v>
      </c>
      <c r="Z147" s="11">
        <f t="shared" si="6"/>
        <v>45.25</v>
      </c>
      <c r="AA147" s="12">
        <f t="shared" si="6"/>
        <v>3431.75</v>
      </c>
    </row>
    <row r="148" spans="1:27">
      <c r="A148" s="44" t="s">
        <v>26</v>
      </c>
      <c r="B148" s="27">
        <f>AVERAGE(B101:B112)</f>
        <v>1287.9166666666667</v>
      </c>
      <c r="C148" s="80">
        <f t="shared" ref="C148:AA148" si="7">AVERAGE(C101:C112)</f>
        <v>93148.583333333328</v>
      </c>
      <c r="D148" s="11">
        <f t="shared" si="7"/>
        <v>131.58333333333334</v>
      </c>
      <c r="E148" s="80">
        <f t="shared" si="7"/>
        <v>25812.416666666668</v>
      </c>
      <c r="F148" s="11">
        <f t="shared" si="7"/>
        <v>12.083333333333334</v>
      </c>
      <c r="G148" s="80">
        <f t="shared" si="7"/>
        <v>6707.5</v>
      </c>
      <c r="H148" s="11">
        <f t="shared" si="7"/>
        <v>91.833333333333329</v>
      </c>
      <c r="I148" s="80">
        <f t="shared" si="7"/>
        <v>9457</v>
      </c>
      <c r="J148" s="11">
        <f t="shared" si="7"/>
        <v>31.75</v>
      </c>
      <c r="K148" s="80">
        <f t="shared" si="7"/>
        <v>2907.0833333333335</v>
      </c>
      <c r="L148" s="11">
        <f t="shared" si="7"/>
        <v>529.91666666666663</v>
      </c>
      <c r="M148" s="80">
        <f t="shared" si="7"/>
        <v>21791</v>
      </c>
      <c r="N148" s="11">
        <f t="shared" si="7"/>
        <v>222.83333333333334</v>
      </c>
      <c r="O148" s="80">
        <f t="shared" si="7"/>
        <v>47339.833333333336</v>
      </c>
      <c r="P148" s="11">
        <f t="shared" si="7"/>
        <v>235.91666666666666</v>
      </c>
      <c r="Q148" s="80">
        <f t="shared" si="7"/>
        <v>33616.25</v>
      </c>
      <c r="R148" s="11">
        <f t="shared" si="7"/>
        <v>41.083333333333336</v>
      </c>
      <c r="S148" s="80">
        <f t="shared" si="7"/>
        <v>13723.583333333334</v>
      </c>
      <c r="T148" s="11">
        <f t="shared" si="7"/>
        <v>13.416666666666666</v>
      </c>
      <c r="U148" s="80">
        <f t="shared" si="7"/>
        <v>5406</v>
      </c>
      <c r="V148" s="11">
        <f t="shared" si="7"/>
        <v>9.1666666666666661</v>
      </c>
      <c r="W148" s="80">
        <f t="shared" si="7"/>
        <v>7320</v>
      </c>
      <c r="X148" s="11">
        <f t="shared" si="7"/>
        <v>18.5</v>
      </c>
      <c r="Y148" s="80">
        <f t="shared" si="7"/>
        <v>997.58333333333337</v>
      </c>
      <c r="Z148" s="11">
        <f t="shared" si="7"/>
        <v>11.75</v>
      </c>
      <c r="AA148" s="12">
        <f t="shared" si="7"/>
        <v>1439.0833333333333</v>
      </c>
    </row>
    <row r="149" spans="1:27">
      <c r="A149" s="44" t="s">
        <v>27</v>
      </c>
      <c r="B149" s="27">
        <f>AVERAGE(B113:B124)</f>
        <v>1511.4166666666667</v>
      </c>
      <c r="C149" s="80">
        <f t="shared" ref="C149:AA149" si="8">AVERAGE(C113:C124)</f>
        <v>103172.16666666667</v>
      </c>
      <c r="D149" s="11">
        <f t="shared" si="8"/>
        <v>132.83333333333334</v>
      </c>
      <c r="E149" s="80">
        <f t="shared" si="8"/>
        <v>28817.833333333332</v>
      </c>
      <c r="F149" s="11">
        <f t="shared" si="8"/>
        <v>13.833333333333334</v>
      </c>
      <c r="G149" s="80">
        <f t="shared" si="8"/>
        <v>9351.1666666666661</v>
      </c>
      <c r="H149" s="11">
        <f t="shared" si="8"/>
        <v>134.66666666666666</v>
      </c>
      <c r="I149" s="80">
        <f t="shared" si="8"/>
        <v>10288.5</v>
      </c>
      <c r="J149" s="11">
        <f t="shared" si="8"/>
        <v>28.666666666666668</v>
      </c>
      <c r="K149" s="80">
        <f t="shared" si="8"/>
        <v>3097.8333333333335</v>
      </c>
      <c r="L149" s="11">
        <f t="shared" si="8"/>
        <v>429.08333333333331</v>
      </c>
      <c r="M149" s="80">
        <f t="shared" si="8"/>
        <v>29660.416666666668</v>
      </c>
      <c r="N149" s="11">
        <f t="shared" si="8"/>
        <v>293.58333333333331</v>
      </c>
      <c r="O149" s="80">
        <f t="shared" si="8"/>
        <v>57260.583333333336</v>
      </c>
      <c r="P149" s="11">
        <f t="shared" si="8"/>
        <v>258.33333333333331</v>
      </c>
      <c r="Q149" s="80">
        <f t="shared" si="8"/>
        <v>41401.916666666664</v>
      </c>
      <c r="R149" s="11">
        <f t="shared" si="8"/>
        <v>34.583333333333336</v>
      </c>
      <c r="S149" s="80">
        <f t="shared" si="8"/>
        <v>15777</v>
      </c>
      <c r="T149" s="11">
        <f t="shared" si="8"/>
        <v>7.916666666666667</v>
      </c>
      <c r="U149" s="80">
        <f t="shared" si="8"/>
        <v>6007</v>
      </c>
      <c r="V149" s="11">
        <f t="shared" si="8"/>
        <v>9.6666666666666661</v>
      </c>
      <c r="W149" s="80">
        <f t="shared" si="8"/>
        <v>8630.8333333333339</v>
      </c>
      <c r="X149" s="11">
        <f t="shared" si="8"/>
        <v>17</v>
      </c>
      <c r="Y149" s="80">
        <f t="shared" si="8"/>
        <v>1136.5833333333333</v>
      </c>
      <c r="Z149" s="11">
        <f t="shared" si="8"/>
        <v>8.6666666666666661</v>
      </c>
      <c r="AA149" s="12">
        <f t="shared" si="8"/>
        <v>1490.6666666666667</v>
      </c>
    </row>
    <row r="150" spans="1:27" ht="15.75" thickBot="1">
      <c r="A150" s="44" t="s">
        <v>28</v>
      </c>
      <c r="B150" s="17">
        <f t="shared" ref="B150:K150" si="9">AVERAGE(B125:B136)</f>
        <v>1782.5833333333333</v>
      </c>
      <c r="C150" s="82">
        <f t="shared" si="9"/>
        <v>112201.66666666667</v>
      </c>
      <c r="D150" s="13">
        <f t="shared" si="9"/>
        <v>158.91666666666666</v>
      </c>
      <c r="E150" s="82">
        <f t="shared" si="9"/>
        <v>32131</v>
      </c>
      <c r="F150" s="13">
        <f t="shared" si="9"/>
        <v>16.25</v>
      </c>
      <c r="G150" s="82">
        <f t="shared" si="9"/>
        <v>10209.083333333334</v>
      </c>
      <c r="H150" s="13">
        <f t="shared" si="9"/>
        <v>135.33333333333334</v>
      </c>
      <c r="I150" s="82">
        <f t="shared" si="9"/>
        <v>11442.666666666666</v>
      </c>
      <c r="J150" s="13">
        <f t="shared" si="9"/>
        <v>30.5</v>
      </c>
      <c r="K150" s="82">
        <f t="shared" si="9"/>
        <v>3352.6666666666665</v>
      </c>
      <c r="L150" s="13">
        <f>AVERAGE(L125:L134)</f>
        <v>418.1</v>
      </c>
      <c r="M150" s="82">
        <f>AVERAGE(M125:M134)</f>
        <v>32276</v>
      </c>
      <c r="N150" s="13">
        <f>AVERAGE(N125:N134)</f>
        <v>420.1</v>
      </c>
      <c r="O150" s="82">
        <f>AVERAGE(O125:O134)</f>
        <v>61678.6</v>
      </c>
      <c r="P150" s="13">
        <f>AVERAGE(P125:P134)</f>
        <v>384.7</v>
      </c>
      <c r="Q150" s="82">
        <f t="shared" ref="Q150:AA150" si="10">AVERAGE(Q125:Q136)</f>
        <v>45662.25</v>
      </c>
      <c r="R150" s="13">
        <f t="shared" si="10"/>
        <v>34.25</v>
      </c>
      <c r="S150" s="82">
        <f t="shared" si="10"/>
        <v>18393.666666666668</v>
      </c>
      <c r="T150" s="13">
        <f t="shared" si="10"/>
        <v>9.25</v>
      </c>
      <c r="U150" s="82">
        <f t="shared" si="10"/>
        <v>6775.25</v>
      </c>
      <c r="V150" s="13">
        <f t="shared" si="10"/>
        <v>8.9166666666666661</v>
      </c>
      <c r="W150" s="82">
        <f t="shared" si="10"/>
        <v>10246.166666666666</v>
      </c>
      <c r="X150" s="13">
        <f t="shared" si="10"/>
        <v>16.083333333333332</v>
      </c>
      <c r="Y150" s="82">
        <f t="shared" si="10"/>
        <v>1334.75</v>
      </c>
      <c r="Z150" s="13">
        <f t="shared" si="10"/>
        <v>10.666666666666666</v>
      </c>
      <c r="AA150" s="14">
        <f t="shared" si="10"/>
        <v>1711</v>
      </c>
    </row>
    <row r="151" spans="1:27" ht="15.75" thickBot="1">
      <c r="A151" s="39" t="s">
        <v>35</v>
      </c>
      <c r="B151" s="40">
        <f>AVERAGE(B142:B150)</f>
        <v>782.41666666666663</v>
      </c>
      <c r="C151" s="90">
        <f t="shared" ref="C151:AA151" si="11">AVERAGE(C142:C150)</f>
        <v>99192.601851851854</v>
      </c>
      <c r="D151" s="89">
        <f t="shared" si="11"/>
        <v>77.694444444444443</v>
      </c>
      <c r="E151" s="90">
        <f t="shared" si="11"/>
        <v>25347.305555555555</v>
      </c>
      <c r="F151" s="89">
        <f t="shared" si="11"/>
        <v>17.120370370370367</v>
      </c>
      <c r="G151" s="90">
        <f t="shared" si="11"/>
        <v>6544.3888888888887</v>
      </c>
      <c r="H151" s="89">
        <f t="shared" si="11"/>
        <v>67.824074074074076</v>
      </c>
      <c r="I151" s="90">
        <f t="shared" si="11"/>
        <v>9162.4722222222244</v>
      </c>
      <c r="J151" s="89">
        <f t="shared" si="11"/>
        <v>16.25925925925926</v>
      </c>
      <c r="K151" s="90">
        <f t="shared" si="11"/>
        <v>3041.5370370370365</v>
      </c>
      <c r="L151" s="89">
        <f t="shared" si="11"/>
        <v>241.8814814814815</v>
      </c>
      <c r="M151" s="90">
        <f t="shared" si="11"/>
        <v>20066.120370370372</v>
      </c>
      <c r="N151" s="89">
        <f t="shared" si="11"/>
        <v>236.14999999999998</v>
      </c>
      <c r="O151" s="90">
        <f t="shared" si="11"/>
        <v>46742.557407407403</v>
      </c>
      <c r="P151" s="89">
        <f t="shared" si="11"/>
        <v>195.61481481481482</v>
      </c>
      <c r="Q151" s="90">
        <f t="shared" si="11"/>
        <v>29116.037037037036</v>
      </c>
      <c r="R151" s="89">
        <f t="shared" si="11"/>
        <v>17.935185185185187</v>
      </c>
      <c r="S151" s="90">
        <f t="shared" si="11"/>
        <v>7774.9444444444443</v>
      </c>
      <c r="T151" s="89">
        <f t="shared" si="11"/>
        <v>7.5555555555555554</v>
      </c>
      <c r="U151" s="90">
        <f t="shared" si="11"/>
        <v>4357.7592592592591</v>
      </c>
      <c r="V151" s="89">
        <f t="shared" si="11"/>
        <v>4.5185185185185182</v>
      </c>
      <c r="W151" s="90">
        <f t="shared" si="11"/>
        <v>5286.3703703703695</v>
      </c>
      <c r="X151" s="89">
        <f t="shared" si="11"/>
        <v>8.4629629629629637</v>
      </c>
      <c r="Y151" s="90">
        <f t="shared" si="11"/>
        <v>879.64814814814804</v>
      </c>
      <c r="Z151" s="89">
        <f t="shared" si="11"/>
        <v>9.4444444444444464</v>
      </c>
      <c r="AA151" s="42">
        <f t="shared" si="11"/>
        <v>1587.212962962963</v>
      </c>
    </row>
    <row r="152" spans="1:27" ht="15.75" thickBot="1">
      <c r="A152" s="115"/>
    </row>
    <row r="153" spans="1:27" ht="29.25" thickBot="1">
      <c r="A153" s="166" t="s">
        <v>36</v>
      </c>
      <c r="B153" s="169"/>
      <c r="C153" s="169"/>
      <c r="D153" s="169"/>
      <c r="E153" s="169"/>
      <c r="F153" s="169"/>
      <c r="G153" s="169"/>
      <c r="H153" s="169"/>
      <c r="I153" s="169"/>
      <c r="J153" s="169"/>
      <c r="K153" s="169"/>
      <c r="L153" s="169"/>
      <c r="M153" s="169"/>
      <c r="N153" s="169"/>
      <c r="O153" s="169"/>
      <c r="P153" s="169"/>
      <c r="Q153" s="169"/>
      <c r="R153" s="169"/>
      <c r="S153" s="169"/>
      <c r="T153" s="169"/>
      <c r="U153" s="169"/>
      <c r="V153" s="169"/>
      <c r="W153" s="169"/>
      <c r="X153" s="169"/>
      <c r="Y153" s="169"/>
      <c r="Z153" s="169"/>
      <c r="AA153" s="170"/>
    </row>
    <row r="154" spans="1:27" ht="15.75">
      <c r="A154" s="171"/>
      <c r="B154" s="176" t="s">
        <v>0</v>
      </c>
      <c r="C154" s="173"/>
      <c r="D154" s="173" t="s">
        <v>3</v>
      </c>
      <c r="E154" s="173"/>
      <c r="F154" s="173" t="s">
        <v>4</v>
      </c>
      <c r="G154" s="173"/>
      <c r="H154" s="173" t="s">
        <v>5</v>
      </c>
      <c r="I154" s="173"/>
      <c r="J154" s="173" t="s">
        <v>6</v>
      </c>
      <c r="K154" s="173"/>
      <c r="L154" s="173" t="s">
        <v>7</v>
      </c>
      <c r="M154" s="173"/>
      <c r="N154" s="173" t="s">
        <v>8</v>
      </c>
      <c r="O154" s="173"/>
      <c r="P154" s="173" t="s">
        <v>9</v>
      </c>
      <c r="Q154" s="173"/>
      <c r="R154" s="173" t="s">
        <v>10</v>
      </c>
      <c r="S154" s="173"/>
      <c r="T154" s="173" t="s">
        <v>11</v>
      </c>
      <c r="U154" s="173"/>
      <c r="V154" s="173" t="s">
        <v>12</v>
      </c>
      <c r="W154" s="173"/>
      <c r="X154" s="173" t="s">
        <v>13</v>
      </c>
      <c r="Y154" s="173"/>
      <c r="Z154" s="173" t="s">
        <v>14</v>
      </c>
      <c r="AA154" s="174"/>
    </row>
    <row r="155" spans="1:27" ht="16.5" thickBot="1">
      <c r="A155" s="175"/>
      <c r="B155" s="22" t="s">
        <v>1</v>
      </c>
      <c r="C155" s="18" t="s">
        <v>2</v>
      </c>
      <c r="D155" s="18" t="s">
        <v>1</v>
      </c>
      <c r="E155" s="18" t="s">
        <v>2</v>
      </c>
      <c r="F155" s="18" t="s">
        <v>1</v>
      </c>
      <c r="G155" s="18" t="s">
        <v>2</v>
      </c>
      <c r="H155" s="18" t="s">
        <v>1</v>
      </c>
      <c r="I155" s="18" t="s">
        <v>2</v>
      </c>
      <c r="J155" s="18" t="s">
        <v>1</v>
      </c>
      <c r="K155" s="18" t="s">
        <v>2</v>
      </c>
      <c r="L155" s="18" t="s">
        <v>1</v>
      </c>
      <c r="M155" s="18" t="s">
        <v>2</v>
      </c>
      <c r="N155" s="18" t="s">
        <v>1</v>
      </c>
      <c r="O155" s="18" t="s">
        <v>2</v>
      </c>
      <c r="P155" s="18" t="s">
        <v>1</v>
      </c>
      <c r="Q155" s="18" t="s">
        <v>2</v>
      </c>
      <c r="R155" s="18" t="s">
        <v>1</v>
      </c>
      <c r="S155" s="18" t="s">
        <v>2</v>
      </c>
      <c r="T155" s="18" t="s">
        <v>1</v>
      </c>
      <c r="U155" s="18" t="s">
        <v>2</v>
      </c>
      <c r="V155" s="18" t="s">
        <v>1</v>
      </c>
      <c r="W155" s="18" t="s">
        <v>2</v>
      </c>
      <c r="X155" s="18" t="s">
        <v>1</v>
      </c>
      <c r="Y155" s="19" t="s">
        <v>2</v>
      </c>
      <c r="Z155" s="18" t="s">
        <v>1</v>
      </c>
      <c r="AA155" s="20" t="s">
        <v>2</v>
      </c>
    </row>
    <row r="156" spans="1:27">
      <c r="A156" s="45">
        <v>2006</v>
      </c>
      <c r="B156" s="36">
        <f>(B143-B142)/B142*100</f>
        <v>12.820512820512819</v>
      </c>
      <c r="C156" s="84">
        <f t="shared" ref="C156:AA156" si="12">(C143-C142)/C142*100</f>
        <v>-2.247296201251336</v>
      </c>
      <c r="D156" s="31">
        <f t="shared" si="12"/>
        <v>-14.860681114551083</v>
      </c>
      <c r="E156" s="84">
        <f t="shared" si="12"/>
        <v>10.415010651489618</v>
      </c>
      <c r="F156" s="31">
        <f t="shared" si="12"/>
        <v>39.393939393939398</v>
      </c>
      <c r="G156" s="84">
        <f t="shared" si="12"/>
        <v>22.458350361804953</v>
      </c>
      <c r="H156" s="31">
        <f t="shared" si="12"/>
        <v>103.38983050847457</v>
      </c>
      <c r="I156" s="84">
        <f t="shared" si="12"/>
        <v>10.483897605284888</v>
      </c>
      <c r="J156" s="31">
        <f t="shared" si="12"/>
        <v>-36.363636363636367</v>
      </c>
      <c r="K156" s="84">
        <f t="shared" si="12"/>
        <v>9.9874659900339342</v>
      </c>
      <c r="L156" s="31">
        <f t="shared" si="12"/>
        <v>112.04819277108433</v>
      </c>
      <c r="M156" s="84">
        <f t="shared" si="12"/>
        <v>10.274731100455927</v>
      </c>
      <c r="N156" s="31">
        <f t="shared" si="12"/>
        <v>-13.435828877005346</v>
      </c>
      <c r="O156" s="84">
        <f t="shared" si="12"/>
        <v>13.469801508983448</v>
      </c>
      <c r="P156" s="31">
        <v>0</v>
      </c>
      <c r="Q156" s="84">
        <v>0</v>
      </c>
      <c r="R156" s="31">
        <v>0</v>
      </c>
      <c r="S156" s="84">
        <v>0</v>
      </c>
      <c r="T156" s="31">
        <v>0</v>
      </c>
      <c r="U156" s="84">
        <v>0</v>
      </c>
      <c r="V156" s="31">
        <v>0</v>
      </c>
      <c r="W156" s="84">
        <v>0</v>
      </c>
      <c r="X156" s="31">
        <v>0</v>
      </c>
      <c r="Y156" s="84">
        <v>0</v>
      </c>
      <c r="Z156" s="31">
        <f t="shared" si="12"/>
        <v>257.14285714285711</v>
      </c>
      <c r="AA156" s="33">
        <f t="shared" si="12"/>
        <v>26.320093457943923</v>
      </c>
    </row>
    <row r="157" spans="1:27">
      <c r="A157" s="50">
        <v>2007</v>
      </c>
      <c r="B157" s="37">
        <f t="shared" ref="B157:R163" si="13">(B144-B143)/B143*100</f>
        <v>11.616161616161616</v>
      </c>
      <c r="C157" s="85">
        <f t="shared" si="13"/>
        <v>11.862404273372686</v>
      </c>
      <c r="D157" s="31">
        <f t="shared" si="13"/>
        <v>-21.45454545454546</v>
      </c>
      <c r="E157" s="85">
        <f t="shared" si="13"/>
        <v>9.0719296793166642</v>
      </c>
      <c r="F157" s="31">
        <f t="shared" si="13"/>
        <v>-17.391304347826093</v>
      </c>
      <c r="G157" s="85">
        <f t="shared" si="13"/>
        <v>5.5988535306935603</v>
      </c>
      <c r="H157" s="31">
        <f t="shared" si="13"/>
        <v>21.944444444444454</v>
      </c>
      <c r="I157" s="85">
        <f t="shared" si="13"/>
        <v>6.26725263336224</v>
      </c>
      <c r="J157" s="31">
        <f t="shared" si="13"/>
        <v>104.76190476190477</v>
      </c>
      <c r="K157" s="85">
        <f t="shared" si="13"/>
        <v>10.826060370226255</v>
      </c>
      <c r="L157" s="31">
        <f t="shared" si="13"/>
        <v>-40.340909090909086</v>
      </c>
      <c r="M157" s="85">
        <f t="shared" si="13"/>
        <v>13.225859867848225</v>
      </c>
      <c r="N157" s="31">
        <f t="shared" si="13"/>
        <v>145.48262548262548</v>
      </c>
      <c r="O157" s="85">
        <f t="shared" si="13"/>
        <v>23.794019445451557</v>
      </c>
      <c r="P157" s="31">
        <v>0</v>
      </c>
      <c r="Q157" s="85">
        <v>0</v>
      </c>
      <c r="R157" s="31">
        <v>0</v>
      </c>
      <c r="S157" s="85">
        <v>0</v>
      </c>
      <c r="T157" s="31">
        <v>0</v>
      </c>
      <c r="U157" s="85">
        <v>0</v>
      </c>
      <c r="V157" s="31">
        <v>0</v>
      </c>
      <c r="W157" s="85">
        <v>0</v>
      </c>
      <c r="X157" s="31">
        <v>0</v>
      </c>
      <c r="Y157" s="85">
        <v>0</v>
      </c>
      <c r="Z157" s="31">
        <f t="shared" ref="S157:Z163" si="14">(Z144-Z143)/Z143*100</f>
        <v>-12.000000000000009</v>
      </c>
      <c r="AA157" s="35">
        <f t="shared" ref="AA157:AA163" si="15">(AA144-AA143)/AA143*100</f>
        <v>23.841672061407568</v>
      </c>
    </row>
    <row r="158" spans="1:27">
      <c r="A158" s="46">
        <v>2008</v>
      </c>
      <c r="B158" s="37">
        <f t="shared" si="13"/>
        <v>-6.7873303167420813</v>
      </c>
      <c r="C158" s="85">
        <f t="shared" si="13"/>
        <v>-0.37462713318227092</v>
      </c>
      <c r="D158" s="31">
        <f t="shared" si="13"/>
        <v>21.759259259259267</v>
      </c>
      <c r="E158" s="85">
        <f t="shared" si="13"/>
        <v>2.2299152519999041</v>
      </c>
      <c r="F158" s="31">
        <f t="shared" si="13"/>
        <v>42.105263157894747</v>
      </c>
      <c r="G158" s="85">
        <f t="shared" si="13"/>
        <v>7.5849119741220665</v>
      </c>
      <c r="H158" s="31">
        <f t="shared" si="13"/>
        <v>-12.984054669703882</v>
      </c>
      <c r="I158" s="85">
        <f t="shared" si="13"/>
        <v>4.5566225289770736</v>
      </c>
      <c r="J158" s="31">
        <f t="shared" si="13"/>
        <v>-13.953488372093023</v>
      </c>
      <c r="K158" s="85">
        <f t="shared" si="13"/>
        <v>-2.9217766408346546</v>
      </c>
      <c r="L158" s="31">
        <f t="shared" si="13"/>
        <v>-5.3968253968254016</v>
      </c>
      <c r="M158" s="85">
        <f t="shared" si="13"/>
        <v>-7.2133189287112609</v>
      </c>
      <c r="N158" s="31">
        <f t="shared" si="13"/>
        <v>-6.5743944636678266</v>
      </c>
      <c r="O158" s="85">
        <f t="shared" si="13"/>
        <v>7.2130808633798544</v>
      </c>
      <c r="P158" s="31">
        <f t="shared" si="13"/>
        <v>-3.5117056856187294</v>
      </c>
      <c r="Q158" s="85">
        <f t="shared" si="13"/>
        <v>6.8536538828467846</v>
      </c>
      <c r="R158" s="31">
        <v>0</v>
      </c>
      <c r="S158" s="85">
        <v>0</v>
      </c>
      <c r="T158" s="31">
        <f t="shared" si="14"/>
        <v>-57.668711656441715</v>
      </c>
      <c r="U158" s="85">
        <f t="shared" si="14"/>
        <v>8.2038345105953585</v>
      </c>
      <c r="V158" s="31">
        <f t="shared" si="14"/>
        <v>33.333333333333329</v>
      </c>
      <c r="W158" s="85">
        <f t="shared" si="14"/>
        <v>6.3972233188577379</v>
      </c>
      <c r="X158" s="31">
        <f t="shared" si="14"/>
        <v>-80</v>
      </c>
      <c r="Y158" s="85">
        <f t="shared" si="14"/>
        <v>15.038441824705279</v>
      </c>
      <c r="Z158" s="31">
        <f t="shared" ref="Z158:Z163" si="16">(Z145-Z144)/Z144*100</f>
        <v>40.909090909090921</v>
      </c>
      <c r="AA158" s="35">
        <f t="shared" si="15"/>
        <v>67.425883055783714</v>
      </c>
    </row>
    <row r="159" spans="1:27">
      <c r="A159" s="46">
        <v>2009</v>
      </c>
      <c r="B159" s="37">
        <f t="shared" si="13"/>
        <v>429.44983818770231</v>
      </c>
      <c r="C159" s="85">
        <f t="shared" si="13"/>
        <v>-13.050982496100689</v>
      </c>
      <c r="D159" s="31">
        <f t="shared" si="13"/>
        <v>56.653992395437271</v>
      </c>
      <c r="E159" s="85">
        <f t="shared" si="13"/>
        <v>-19.547862467032314</v>
      </c>
      <c r="F159" s="31">
        <f t="shared" si="13"/>
        <v>7.4074074074074012</v>
      </c>
      <c r="G159" s="85">
        <f t="shared" si="13"/>
        <v>24.108793696324593</v>
      </c>
      <c r="H159" s="31">
        <f t="shared" si="13"/>
        <v>10.732984293193722</v>
      </c>
      <c r="I159" s="85">
        <f t="shared" si="13"/>
        <v>-21.881698730884793</v>
      </c>
      <c r="J159" s="31">
        <f t="shared" si="13"/>
        <v>262.16216216216208</v>
      </c>
      <c r="K159" s="85">
        <f t="shared" si="13"/>
        <v>-17.996279838793015</v>
      </c>
      <c r="L159" s="31">
        <f t="shared" si="13"/>
        <v>371.47651006711413</v>
      </c>
      <c r="M159" s="85">
        <f t="shared" si="13"/>
        <v>-15.319378276277593</v>
      </c>
      <c r="N159" s="31">
        <f t="shared" si="13"/>
        <v>-24.141414141414142</v>
      </c>
      <c r="O159" s="85">
        <f t="shared" si="13"/>
        <v>-18.381735922898663</v>
      </c>
      <c r="P159" s="31">
        <f t="shared" si="13"/>
        <v>-24.298093587521659</v>
      </c>
      <c r="Q159" s="85">
        <f t="shared" si="13"/>
        <v>-24.180803066557143</v>
      </c>
      <c r="R159" s="31">
        <v>0</v>
      </c>
      <c r="S159" s="85">
        <f t="shared" si="14"/>
        <v>817.04712812960236</v>
      </c>
      <c r="T159" s="31">
        <f t="shared" si="14"/>
        <v>-75.362318840579704</v>
      </c>
      <c r="U159" s="85">
        <f t="shared" si="14"/>
        <v>-4.9908296807485408</v>
      </c>
      <c r="V159" s="31">
        <f t="shared" si="14"/>
        <v>25</v>
      </c>
      <c r="W159" s="85">
        <f t="shared" si="14"/>
        <v>-8.6594208500177796</v>
      </c>
      <c r="X159" s="31">
        <f t="shared" si="14"/>
        <v>825</v>
      </c>
      <c r="Y159" s="85">
        <f t="shared" si="14"/>
        <v>54.981286758153622</v>
      </c>
      <c r="Z159" s="31">
        <f t="shared" si="16"/>
        <v>-38.70967741935484</v>
      </c>
      <c r="AA159" s="35">
        <f t="shared" si="15"/>
        <v>-13.62622658340767</v>
      </c>
    </row>
    <row r="160" spans="1:27">
      <c r="A160" s="46">
        <v>2010</v>
      </c>
      <c r="B160" s="37">
        <f t="shared" si="13"/>
        <v>177.67420537897308</v>
      </c>
      <c r="C160" s="85">
        <f t="shared" si="13"/>
        <v>8.3405921132240284</v>
      </c>
      <c r="D160" s="31">
        <f t="shared" si="13"/>
        <v>342.23300970873782</v>
      </c>
      <c r="E160" s="85">
        <f t="shared" si="13"/>
        <v>22.36025343172069</v>
      </c>
      <c r="F160" s="31">
        <f t="shared" si="13"/>
        <v>1820.6896551724139</v>
      </c>
      <c r="G160" s="85">
        <f t="shared" si="13"/>
        <v>60.895534856522282</v>
      </c>
      <c r="H160" s="31">
        <f t="shared" si="13"/>
        <v>184.16075650118205</v>
      </c>
      <c r="I160" s="85">
        <f t="shared" si="13"/>
        <v>36.499115938368277</v>
      </c>
      <c r="J160" s="31">
        <f t="shared" si="13"/>
        <v>196.26865671641795</v>
      </c>
      <c r="K160" s="85">
        <f t="shared" si="13"/>
        <v>17.141326948522476</v>
      </c>
      <c r="L160" s="31">
        <f t="shared" si="13"/>
        <v>384.19928825622776</v>
      </c>
      <c r="M160" s="85">
        <f t="shared" si="13"/>
        <v>38.241598568589424</v>
      </c>
      <c r="N160" s="31">
        <f t="shared" si="13"/>
        <v>36.395916555703494</v>
      </c>
      <c r="O160" s="85">
        <f t="shared" si="13"/>
        <v>57.34732761807679</v>
      </c>
      <c r="P160" s="31">
        <f t="shared" si="13"/>
        <v>15.384615384615385</v>
      </c>
      <c r="Q160" s="85">
        <f t="shared" si="13"/>
        <v>77.3658196525693</v>
      </c>
      <c r="R160" s="31">
        <f t="shared" si="13"/>
        <v>764.0625</v>
      </c>
      <c r="S160" s="85">
        <f t="shared" si="14"/>
        <v>55.047777733167379</v>
      </c>
      <c r="T160" s="31">
        <f t="shared" si="14"/>
        <v>1076.4705882352941</v>
      </c>
      <c r="U160" s="85">
        <f t="shared" si="14"/>
        <v>10.35058157606295</v>
      </c>
      <c r="V160" s="31">
        <f t="shared" si="14"/>
        <v>693.33333333333326</v>
      </c>
      <c r="W160" s="85">
        <f t="shared" si="14"/>
        <v>21.887271496276249</v>
      </c>
      <c r="X160" s="31">
        <f t="shared" si="14"/>
        <v>532.43243243243251</v>
      </c>
      <c r="Y160" s="85">
        <f t="shared" si="14"/>
        <v>-13.718951241950316</v>
      </c>
      <c r="Z160" s="31">
        <f t="shared" si="16"/>
        <v>2757.894736842105</v>
      </c>
      <c r="AA160" s="35">
        <f t="shared" si="15"/>
        <v>112.6568551510457</v>
      </c>
    </row>
    <row r="161" spans="1:27">
      <c r="A161" s="46">
        <v>2011</v>
      </c>
      <c r="B161" s="37">
        <f t="shared" si="13"/>
        <v>-14.946893401573933</v>
      </c>
      <c r="C161" s="85">
        <f t="shared" si="13"/>
        <v>-4.6985570708982634</v>
      </c>
      <c r="D161" s="31">
        <f t="shared" si="13"/>
        <v>-13.336992316136111</v>
      </c>
      <c r="E161" s="85">
        <f t="shared" si="13"/>
        <v>1.575366049615514</v>
      </c>
      <c r="F161" s="31">
        <f t="shared" si="13"/>
        <v>-86.983842010771994</v>
      </c>
      <c r="G161" s="85">
        <f t="shared" si="13"/>
        <v>-30.347871235721701</v>
      </c>
      <c r="H161" s="31">
        <f t="shared" si="13"/>
        <v>-8.3194675540765477</v>
      </c>
      <c r="I161" s="85">
        <f t="shared" si="13"/>
        <v>-4.5454545454545512</v>
      </c>
      <c r="J161" s="31">
        <f t="shared" si="13"/>
        <v>-4.0302267002518963</v>
      </c>
      <c r="K161" s="85">
        <f t="shared" si="13"/>
        <v>-6.1802436597369761</v>
      </c>
      <c r="L161" s="31">
        <f t="shared" si="13"/>
        <v>-6.5265324121711012</v>
      </c>
      <c r="M161" s="85">
        <f t="shared" si="13"/>
        <v>13.573662265462119</v>
      </c>
      <c r="N161" s="31">
        <f t="shared" si="13"/>
        <v>-12.984054669703863</v>
      </c>
      <c r="O161" s="85">
        <f t="shared" si="13"/>
        <v>-21.02305587685737</v>
      </c>
      <c r="P161" s="31">
        <f t="shared" si="13"/>
        <v>12.341269841269837</v>
      </c>
      <c r="Q161" s="85">
        <f t="shared" si="13"/>
        <v>-28.580533793652901</v>
      </c>
      <c r="R161" s="31">
        <f t="shared" si="13"/>
        <v>-10.849909584086799</v>
      </c>
      <c r="S161" s="85">
        <f t="shared" si="14"/>
        <v>6.61094962808553</v>
      </c>
      <c r="T161" s="31">
        <f t="shared" si="14"/>
        <v>-19.500000000000011</v>
      </c>
      <c r="U161" s="85">
        <f t="shared" si="14"/>
        <v>-3.8277937557446609</v>
      </c>
      <c r="V161" s="31">
        <f t="shared" si="14"/>
        <v>-7.5630252100840343</v>
      </c>
      <c r="W161" s="85">
        <f t="shared" si="14"/>
        <v>21.981363958284145</v>
      </c>
      <c r="X161" s="31">
        <f t="shared" si="14"/>
        <v>-5.1282051282051277</v>
      </c>
      <c r="Y161" s="85">
        <f t="shared" si="14"/>
        <v>-20.225243236038914</v>
      </c>
      <c r="Z161" s="31">
        <f t="shared" si="16"/>
        <v>-74.033149171270722</v>
      </c>
      <c r="AA161" s="35">
        <f t="shared" si="15"/>
        <v>-58.065612782593909</v>
      </c>
    </row>
    <row r="162" spans="1:27">
      <c r="A162" s="46">
        <v>2012</v>
      </c>
      <c r="B162" s="37">
        <f t="shared" si="13"/>
        <v>17.35360724684568</v>
      </c>
      <c r="C162" s="85">
        <f t="shared" si="13"/>
        <v>10.760854298195635</v>
      </c>
      <c r="D162" s="31">
        <f t="shared" si="13"/>
        <v>0.94996833438885353</v>
      </c>
      <c r="E162" s="85">
        <f t="shared" si="13"/>
        <v>11.643298283448846</v>
      </c>
      <c r="F162" s="31">
        <f t="shared" si="13"/>
        <v>14.482758620689653</v>
      </c>
      <c r="G162" s="85">
        <f t="shared" si="13"/>
        <v>39.413591750528006</v>
      </c>
      <c r="H162" s="31">
        <f t="shared" si="13"/>
        <v>46.64246823956443</v>
      </c>
      <c r="I162" s="85">
        <f t="shared" si="13"/>
        <v>8.792428888653907</v>
      </c>
      <c r="J162" s="31">
        <f t="shared" si="13"/>
        <v>-9.7112860892388415</v>
      </c>
      <c r="K162" s="85">
        <f t="shared" si="13"/>
        <v>6.5615594094883187</v>
      </c>
      <c r="L162" s="31">
        <f t="shared" si="13"/>
        <v>-19.028149080044031</v>
      </c>
      <c r="M162" s="85">
        <f t="shared" si="13"/>
        <v>36.113150689122428</v>
      </c>
      <c r="N162" s="31">
        <f t="shared" si="13"/>
        <v>31.750186985789064</v>
      </c>
      <c r="O162" s="85">
        <f t="shared" si="13"/>
        <v>20.956453163121967</v>
      </c>
      <c r="P162" s="31">
        <f t="shared" si="13"/>
        <v>9.5019427764040945</v>
      </c>
      <c r="Q162" s="85">
        <f t="shared" si="13"/>
        <v>23.160425885298523</v>
      </c>
      <c r="R162" s="31">
        <f t="shared" si="13"/>
        <v>-15.821501014198782</v>
      </c>
      <c r="S162" s="85">
        <f t="shared" si="14"/>
        <v>14.962685887432215</v>
      </c>
      <c r="T162" s="31">
        <f t="shared" si="14"/>
        <v>-40.993788819875768</v>
      </c>
      <c r="U162" s="85">
        <f t="shared" si="14"/>
        <v>11.117277099519054</v>
      </c>
      <c r="V162" s="31">
        <f t="shared" si="14"/>
        <v>5.454545454545455</v>
      </c>
      <c r="W162" s="85">
        <f t="shared" si="14"/>
        <v>17.907559198542813</v>
      </c>
      <c r="X162" s="31">
        <f t="shared" si="14"/>
        <v>-8.1081081081081088</v>
      </c>
      <c r="Y162" s="85">
        <f t="shared" si="14"/>
        <v>13.933673043187692</v>
      </c>
      <c r="Z162" s="31">
        <f t="shared" si="16"/>
        <v>-26.241134751773053</v>
      </c>
      <c r="AA162" s="35">
        <f t="shared" si="15"/>
        <v>3.5844576987665868</v>
      </c>
    </row>
    <row r="163" spans="1:27" ht="15.75" thickBot="1">
      <c r="A163" s="46">
        <v>2013</v>
      </c>
      <c r="B163" s="54">
        <f t="shared" si="13"/>
        <v>17.941225119920592</v>
      </c>
      <c r="C163" s="86">
        <f t="shared" si="13"/>
        <v>8.7518759096849426</v>
      </c>
      <c r="D163" s="31">
        <f t="shared" si="13"/>
        <v>19.636135508155565</v>
      </c>
      <c r="E163" s="86">
        <f t="shared" si="13"/>
        <v>11.496931876673592</v>
      </c>
      <c r="F163" s="31">
        <f t="shared" si="13"/>
        <v>17.469879518072283</v>
      </c>
      <c r="G163" s="86">
        <f t="shared" si="13"/>
        <v>9.1744345625323174</v>
      </c>
      <c r="H163" s="31">
        <f t="shared" si="13"/>
        <v>0.4950495049505092</v>
      </c>
      <c r="I163" s="86">
        <f t="shared" si="13"/>
        <v>11.218026599277504</v>
      </c>
      <c r="J163" s="31">
        <f t="shared" si="13"/>
        <v>6.3953488372092986</v>
      </c>
      <c r="K163" s="86">
        <f t="shared" si="13"/>
        <v>8.2261795878839941</v>
      </c>
      <c r="L163" s="31">
        <f t="shared" si="13"/>
        <v>-2.5597203340454362</v>
      </c>
      <c r="M163" s="86">
        <f t="shared" si="13"/>
        <v>8.818430849195753</v>
      </c>
      <c r="N163" s="31">
        <f t="shared" si="13"/>
        <v>43.093954016463258</v>
      </c>
      <c r="O163" s="86">
        <f t="shared" si="13"/>
        <v>7.7156333545327067</v>
      </c>
      <c r="P163" s="31">
        <f t="shared" si="13"/>
        <v>48.91612903225807</v>
      </c>
      <c r="Q163" s="86">
        <f t="shared" si="13"/>
        <v>10.290183828043393</v>
      </c>
      <c r="R163" s="31">
        <f t="shared" si="13"/>
        <v>-0.96385542168675387</v>
      </c>
      <c r="S163" s="86">
        <f t="shared" si="14"/>
        <v>16.585324628678887</v>
      </c>
      <c r="T163" s="31">
        <f t="shared" si="14"/>
        <v>16.84210526315789</v>
      </c>
      <c r="U163" s="86">
        <f t="shared" si="14"/>
        <v>12.789245879806893</v>
      </c>
      <c r="V163" s="31">
        <f t="shared" si="14"/>
        <v>-7.7586206896551726</v>
      </c>
      <c r="W163" s="86">
        <f t="shared" si="14"/>
        <v>18.71584435647387</v>
      </c>
      <c r="X163" s="31">
        <f t="shared" si="14"/>
        <v>-5.3921568627451055</v>
      </c>
      <c r="Y163" s="86">
        <f t="shared" si="14"/>
        <v>17.435295842803733</v>
      </c>
      <c r="Z163" s="31">
        <f t="shared" si="16"/>
        <v>23.076923076923077</v>
      </c>
      <c r="AA163" s="35">
        <f t="shared" si="15"/>
        <v>14.780858676207508</v>
      </c>
    </row>
    <row r="164" spans="1:27" ht="15.75" thickBot="1">
      <c r="A164" s="52" t="s">
        <v>35</v>
      </c>
      <c r="B164" s="47">
        <f>AVERAGE(B156:B163)</f>
        <v>80.640165831475002</v>
      </c>
      <c r="C164" s="48">
        <f t="shared" ref="C164:AA164" si="17">AVERAGE(C156:C163)</f>
        <v>2.4180329616305913</v>
      </c>
      <c r="D164" s="87">
        <f t="shared" si="17"/>
        <v>48.947518290093271</v>
      </c>
      <c r="E164" s="88">
        <f t="shared" si="17"/>
        <v>6.1556053446540648</v>
      </c>
      <c r="F164" s="87">
        <f t="shared" si="17"/>
        <v>229.64671961397744</v>
      </c>
      <c r="G164" s="88">
        <f t="shared" si="17"/>
        <v>17.360824937100762</v>
      </c>
      <c r="H164" s="87">
        <f t="shared" si="17"/>
        <v>43.257751408503665</v>
      </c>
      <c r="I164" s="88">
        <f t="shared" si="17"/>
        <v>6.4237738646980684</v>
      </c>
      <c r="J164" s="87">
        <f t="shared" si="17"/>
        <v>63.191179369059249</v>
      </c>
      <c r="K164" s="88">
        <f t="shared" si="17"/>
        <v>3.2055365208487916</v>
      </c>
      <c r="L164" s="87">
        <f t="shared" si="17"/>
        <v>99.233981847553892</v>
      </c>
      <c r="M164" s="88">
        <f t="shared" si="17"/>
        <v>12.214342016960629</v>
      </c>
      <c r="N164" s="87">
        <f t="shared" si="17"/>
        <v>24.948373861098766</v>
      </c>
      <c r="O164" s="88">
        <f t="shared" si="17"/>
        <v>11.386440519223788</v>
      </c>
      <c r="P164" s="87">
        <f t="shared" si="17"/>
        <v>7.2917697201758749</v>
      </c>
      <c r="Q164" s="88">
        <f t="shared" si="17"/>
        <v>8.1135932985684942</v>
      </c>
      <c r="R164" s="87">
        <f t="shared" si="17"/>
        <v>92.053404247503451</v>
      </c>
      <c r="S164" s="88">
        <f t="shared" si="17"/>
        <v>113.78173325087081</v>
      </c>
      <c r="T164" s="48">
        <f t="shared" si="17"/>
        <v>112.47348427269435</v>
      </c>
      <c r="U164" s="88">
        <f t="shared" si="17"/>
        <v>4.2052894536863814</v>
      </c>
      <c r="V164" s="87">
        <f t="shared" si="17"/>
        <v>92.724945777684127</v>
      </c>
      <c r="W164" s="88">
        <f t="shared" si="17"/>
        <v>9.7787301848021286</v>
      </c>
      <c r="X164" s="87">
        <f t="shared" si="17"/>
        <v>157.35049529167176</v>
      </c>
      <c r="Y164" s="88">
        <f t="shared" si="17"/>
        <v>8.4305628738576388</v>
      </c>
      <c r="Z164" s="48">
        <f t="shared" si="17"/>
        <v>366.00495582857212</v>
      </c>
      <c r="AA164" s="49">
        <f t="shared" si="17"/>
        <v>22.114747591894179</v>
      </c>
    </row>
    <row r="165" spans="1:27" s="116" customFormat="1">
      <c r="A165" s="55"/>
      <c r="B165" s="56"/>
      <c r="C165" s="56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</row>
    <row r="166" spans="1:27" s="116" customFormat="1">
      <c r="A166" s="55"/>
      <c r="B166" s="56"/>
      <c r="C166" s="56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</row>
    <row r="167" spans="1:27" s="116" customFormat="1">
      <c r="A167" s="55"/>
      <c r="B167" s="56"/>
      <c r="C167" s="56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</row>
    <row r="168" spans="1:27" s="116" customFormat="1">
      <c r="A168" s="55"/>
      <c r="B168" s="56"/>
      <c r="C168" s="56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</row>
    <row r="169" spans="1:27" s="116" customFormat="1">
      <c r="A169" s="55"/>
      <c r="B169" s="56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</row>
    <row r="170" spans="1:27" s="116" customFormat="1">
      <c r="A170" s="55"/>
      <c r="B170" s="56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</row>
    <row r="171" spans="1:27" s="116" customFormat="1">
      <c r="A171" s="55"/>
      <c r="B171" s="56"/>
      <c r="C171" s="56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</row>
    <row r="172" spans="1:27" s="116" customFormat="1">
      <c r="A172" s="55"/>
      <c r="B172" s="56"/>
      <c r="C172" s="56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</row>
    <row r="173" spans="1:27" s="116" customFormat="1">
      <c r="A173" s="55"/>
      <c r="B173" s="56"/>
      <c r="C173" s="56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</row>
    <row r="174" spans="1:27" s="116" customFormat="1">
      <c r="A174" s="55"/>
      <c r="B174" s="56"/>
      <c r="C174" s="56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</row>
    <row r="175" spans="1:27" s="116" customFormat="1">
      <c r="A175" s="55"/>
      <c r="B175" s="56"/>
      <c r="C175" s="56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</row>
    <row r="176" spans="1:27" s="116" customFormat="1">
      <c r="A176" s="55"/>
      <c r="B176" s="56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</row>
    <row r="177" spans="1:27" s="116" customFormat="1">
      <c r="A177" s="55"/>
      <c r="B177" s="56"/>
      <c r="C177" s="56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</row>
    <row r="178" spans="1:27" s="116" customFormat="1">
      <c r="A178" s="55"/>
      <c r="B178" s="56"/>
      <c r="C178" s="56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</row>
    <row r="179" spans="1:27" s="116" customFormat="1">
      <c r="A179" s="55"/>
      <c r="B179" s="56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</row>
    <row r="180" spans="1:27" s="116" customFormat="1">
      <c r="A180" s="55"/>
      <c r="B180" s="56"/>
      <c r="C180" s="56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</row>
    <row r="181" spans="1:27" s="116" customFormat="1">
      <c r="A181" s="55"/>
      <c r="B181" s="56"/>
      <c r="C181" s="56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</row>
    <row r="182" spans="1:27" s="116" customFormat="1">
      <c r="A182" s="55"/>
      <c r="B182" s="56"/>
      <c r="C182" s="56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</row>
    <row r="183" spans="1:27" s="116" customFormat="1">
      <c r="A183" s="55"/>
      <c r="B183" s="56"/>
      <c r="C183" s="56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</row>
    <row r="184" spans="1:27">
      <c r="A184" s="115"/>
    </row>
    <row r="185" spans="1:27">
      <c r="A185" s="115"/>
    </row>
    <row r="186" spans="1:27">
      <c r="A186" s="115"/>
    </row>
    <row r="187" spans="1:27">
      <c r="A187" s="115"/>
    </row>
    <row r="188" spans="1:27">
      <c r="A188" s="115"/>
    </row>
    <row r="189" spans="1:27">
      <c r="A189" s="115"/>
    </row>
    <row r="190" spans="1:27" ht="15.75" thickBot="1"/>
    <row r="191" spans="1:27" ht="29.25" thickBot="1">
      <c r="A191" s="166" t="s">
        <v>40</v>
      </c>
      <c r="B191" s="169"/>
      <c r="C191" s="169"/>
      <c r="D191" s="169"/>
      <c r="E191" s="169"/>
      <c r="F191" s="169"/>
      <c r="G191" s="169"/>
      <c r="H191" s="169"/>
      <c r="I191" s="169"/>
      <c r="J191" s="169"/>
      <c r="K191" s="169"/>
      <c r="L191" s="169"/>
      <c r="M191" s="169"/>
      <c r="N191" s="169"/>
      <c r="O191" s="169"/>
      <c r="P191" s="169"/>
      <c r="Q191" s="169"/>
      <c r="R191" s="169"/>
      <c r="S191" s="169"/>
      <c r="T191" s="169"/>
      <c r="U191" s="169"/>
      <c r="V191" s="169"/>
      <c r="W191" s="169"/>
      <c r="X191" s="169"/>
      <c r="Y191" s="169"/>
      <c r="Z191" s="169"/>
      <c r="AA191" s="170"/>
    </row>
    <row r="192" spans="1:27" ht="15.75">
      <c r="A192" s="171"/>
      <c r="B192" s="176" t="s">
        <v>0</v>
      </c>
      <c r="C192" s="173"/>
      <c r="D192" s="173" t="s">
        <v>3</v>
      </c>
      <c r="E192" s="173"/>
      <c r="F192" s="173" t="s">
        <v>4</v>
      </c>
      <c r="G192" s="173"/>
      <c r="H192" s="173" t="s">
        <v>5</v>
      </c>
      <c r="I192" s="173"/>
      <c r="J192" s="173" t="s">
        <v>6</v>
      </c>
      <c r="K192" s="173"/>
      <c r="L192" s="173" t="s">
        <v>7</v>
      </c>
      <c r="M192" s="173"/>
      <c r="N192" s="173" t="s">
        <v>8</v>
      </c>
      <c r="O192" s="173"/>
      <c r="P192" s="173" t="s">
        <v>9</v>
      </c>
      <c r="Q192" s="173"/>
      <c r="R192" s="173" t="s">
        <v>10</v>
      </c>
      <c r="S192" s="173"/>
      <c r="T192" s="173" t="s">
        <v>11</v>
      </c>
      <c r="U192" s="173"/>
      <c r="V192" s="173" t="s">
        <v>12</v>
      </c>
      <c r="W192" s="173"/>
      <c r="X192" s="173" t="s">
        <v>13</v>
      </c>
      <c r="Y192" s="173"/>
      <c r="Z192" s="173" t="s">
        <v>14</v>
      </c>
      <c r="AA192" s="174"/>
    </row>
    <row r="193" spans="1:27" ht="16.5" thickBot="1">
      <c r="A193" s="175"/>
      <c r="B193" s="22" t="s">
        <v>1</v>
      </c>
      <c r="C193" s="18" t="s">
        <v>2</v>
      </c>
      <c r="D193" s="18" t="s">
        <v>1</v>
      </c>
      <c r="E193" s="18" t="s">
        <v>2</v>
      </c>
      <c r="F193" s="18" t="s">
        <v>1</v>
      </c>
      <c r="G193" s="18" t="s">
        <v>2</v>
      </c>
      <c r="H193" s="18" t="s">
        <v>1</v>
      </c>
      <c r="I193" s="18" t="s">
        <v>2</v>
      </c>
      <c r="J193" s="18" t="s">
        <v>1</v>
      </c>
      <c r="K193" s="18" t="s">
        <v>2</v>
      </c>
      <c r="L193" s="18" t="s">
        <v>1</v>
      </c>
      <c r="M193" s="18" t="s">
        <v>2</v>
      </c>
      <c r="N193" s="18" t="s">
        <v>1</v>
      </c>
      <c r="O193" s="18" t="s">
        <v>2</v>
      </c>
      <c r="P193" s="18" t="s">
        <v>1</v>
      </c>
      <c r="Q193" s="18" t="s">
        <v>2</v>
      </c>
      <c r="R193" s="18" t="s">
        <v>1</v>
      </c>
      <c r="S193" s="18" t="s">
        <v>2</v>
      </c>
      <c r="T193" s="18" t="s">
        <v>1</v>
      </c>
      <c r="U193" s="18" t="s">
        <v>2</v>
      </c>
      <c r="V193" s="18" t="s">
        <v>1</v>
      </c>
      <c r="W193" s="18" t="s">
        <v>2</v>
      </c>
      <c r="X193" s="18" t="s">
        <v>1</v>
      </c>
      <c r="Y193" s="19" t="s">
        <v>2</v>
      </c>
      <c r="Z193" s="18" t="s">
        <v>1</v>
      </c>
      <c r="AA193" s="20" t="s">
        <v>2</v>
      </c>
    </row>
    <row r="194" spans="1:27">
      <c r="A194" s="45">
        <v>2006</v>
      </c>
      <c r="B194" s="26">
        <f>SUM(B41:B52)</f>
        <v>1188</v>
      </c>
      <c r="C194" s="83">
        <f t="shared" ref="C194:AA194" si="18">SUM(C41:C52)</f>
        <v>1117244</v>
      </c>
      <c r="D194" s="4">
        <f t="shared" si="18"/>
        <v>275</v>
      </c>
      <c r="E194" s="83">
        <f t="shared" si="18"/>
        <v>277813</v>
      </c>
      <c r="F194" s="4">
        <f t="shared" si="18"/>
        <v>46</v>
      </c>
      <c r="G194" s="83">
        <f t="shared" si="18"/>
        <v>50939</v>
      </c>
      <c r="H194" s="4">
        <f t="shared" si="18"/>
        <v>360</v>
      </c>
      <c r="I194" s="83">
        <f t="shared" si="18"/>
        <v>100347</v>
      </c>
      <c r="J194" s="4">
        <f t="shared" si="18"/>
        <v>21</v>
      </c>
      <c r="K194" s="83">
        <f t="shared" si="18"/>
        <v>35978</v>
      </c>
      <c r="L194" s="4">
        <f t="shared" si="18"/>
        <v>528</v>
      </c>
      <c r="M194" s="83">
        <f t="shared" si="18"/>
        <v>187209</v>
      </c>
      <c r="N194" s="4">
        <f t="shared" si="18"/>
        <v>1295</v>
      </c>
      <c r="O194" s="83">
        <f t="shared" si="18"/>
        <v>422001</v>
      </c>
      <c r="P194" s="4">
        <f t="shared" si="18"/>
        <v>0</v>
      </c>
      <c r="Q194" s="83">
        <f t="shared" si="18"/>
        <v>0</v>
      </c>
      <c r="R194" s="4">
        <f t="shared" si="18"/>
        <v>0</v>
      </c>
      <c r="S194" s="83">
        <f t="shared" si="18"/>
        <v>0</v>
      </c>
      <c r="T194" s="4">
        <f t="shared" si="18"/>
        <v>0</v>
      </c>
      <c r="U194" s="83">
        <f t="shared" si="18"/>
        <v>0</v>
      </c>
      <c r="V194" s="4">
        <f t="shared" si="18"/>
        <v>0</v>
      </c>
      <c r="W194" s="83">
        <f t="shared" si="18"/>
        <v>0</v>
      </c>
      <c r="X194" s="4">
        <f t="shared" si="18"/>
        <v>0</v>
      </c>
      <c r="Y194" s="83">
        <f t="shared" si="18"/>
        <v>0</v>
      </c>
      <c r="Z194" s="4">
        <f t="shared" si="18"/>
        <v>25</v>
      </c>
      <c r="AA194" s="10">
        <f t="shared" si="18"/>
        <v>10813</v>
      </c>
    </row>
    <row r="195" spans="1:27">
      <c r="A195" s="50">
        <v>2007</v>
      </c>
      <c r="B195" s="27">
        <f>SUM(B53:B64)</f>
        <v>1326</v>
      </c>
      <c r="C195" s="80">
        <f t="shared" ref="C195:AA195" si="19">SUM(C53:C64)</f>
        <v>1249776</v>
      </c>
      <c r="D195" s="4">
        <f t="shared" si="19"/>
        <v>216</v>
      </c>
      <c r="E195" s="80">
        <f t="shared" si="19"/>
        <v>303016</v>
      </c>
      <c r="F195" s="4">
        <f t="shared" si="19"/>
        <v>38</v>
      </c>
      <c r="G195" s="80">
        <f t="shared" si="19"/>
        <v>53791</v>
      </c>
      <c r="H195" s="4">
        <f t="shared" si="19"/>
        <v>439</v>
      </c>
      <c r="I195" s="80">
        <f t="shared" si="19"/>
        <v>106636</v>
      </c>
      <c r="J195" s="4">
        <f t="shared" si="19"/>
        <v>43</v>
      </c>
      <c r="K195" s="80">
        <f t="shared" si="19"/>
        <v>39873</v>
      </c>
      <c r="L195" s="4">
        <f t="shared" si="19"/>
        <v>315</v>
      </c>
      <c r="M195" s="80">
        <f t="shared" si="19"/>
        <v>211969</v>
      </c>
      <c r="N195" s="4">
        <f t="shared" si="19"/>
        <v>3179</v>
      </c>
      <c r="O195" s="80">
        <f t="shared" si="19"/>
        <v>522412</v>
      </c>
      <c r="P195" s="4">
        <f t="shared" si="19"/>
        <v>2990</v>
      </c>
      <c r="Q195" s="80">
        <f t="shared" si="19"/>
        <v>393075</v>
      </c>
      <c r="R195" s="4">
        <f t="shared" si="19"/>
        <v>0</v>
      </c>
      <c r="S195" s="80">
        <f t="shared" si="19"/>
        <v>0</v>
      </c>
      <c r="T195" s="4">
        <f t="shared" si="19"/>
        <v>163</v>
      </c>
      <c r="U195" s="80">
        <f t="shared" si="19"/>
        <v>59460</v>
      </c>
      <c r="V195" s="4">
        <f t="shared" si="19"/>
        <v>9</v>
      </c>
      <c r="W195" s="80">
        <f t="shared" si="19"/>
        <v>60792</v>
      </c>
      <c r="X195" s="4">
        <f t="shared" si="19"/>
        <v>20</v>
      </c>
      <c r="Y195" s="80">
        <f t="shared" si="19"/>
        <v>9755</v>
      </c>
      <c r="Z195" s="4">
        <f t="shared" si="19"/>
        <v>22</v>
      </c>
      <c r="AA195" s="12">
        <f t="shared" si="19"/>
        <v>13391</v>
      </c>
    </row>
    <row r="196" spans="1:27">
      <c r="A196" s="46">
        <v>2008</v>
      </c>
      <c r="B196" s="27">
        <f>SUM(B65:B76)</f>
        <v>1236</v>
      </c>
      <c r="C196" s="80">
        <f t="shared" ref="C196:AA196" si="20">SUM(C65:C76)</f>
        <v>1245094</v>
      </c>
      <c r="D196" s="4">
        <f t="shared" si="20"/>
        <v>263</v>
      </c>
      <c r="E196" s="80">
        <f t="shared" si="20"/>
        <v>309773</v>
      </c>
      <c r="F196" s="4">
        <f t="shared" si="20"/>
        <v>54</v>
      </c>
      <c r="G196" s="80">
        <f t="shared" si="20"/>
        <v>57871</v>
      </c>
      <c r="H196" s="4">
        <f t="shared" si="20"/>
        <v>382</v>
      </c>
      <c r="I196" s="80">
        <f t="shared" si="20"/>
        <v>111495</v>
      </c>
      <c r="J196" s="4">
        <f t="shared" si="20"/>
        <v>37</v>
      </c>
      <c r="K196" s="80">
        <f t="shared" si="20"/>
        <v>38708</v>
      </c>
      <c r="L196" s="4">
        <f t="shared" si="20"/>
        <v>298</v>
      </c>
      <c r="M196" s="80">
        <f t="shared" si="20"/>
        <v>196679</v>
      </c>
      <c r="N196" s="4">
        <f t="shared" si="20"/>
        <v>2970</v>
      </c>
      <c r="O196" s="80">
        <f t="shared" si="20"/>
        <v>560094</v>
      </c>
      <c r="P196" s="4">
        <f t="shared" si="20"/>
        <v>2885</v>
      </c>
      <c r="Q196" s="80">
        <f t="shared" si="20"/>
        <v>420015</v>
      </c>
      <c r="R196" s="4">
        <f t="shared" si="20"/>
        <v>1</v>
      </c>
      <c r="S196" s="80">
        <f t="shared" si="20"/>
        <v>10864</v>
      </c>
      <c r="T196" s="4">
        <f t="shared" si="20"/>
        <v>69</v>
      </c>
      <c r="U196" s="80">
        <f t="shared" si="20"/>
        <v>64338</v>
      </c>
      <c r="V196" s="4">
        <f t="shared" si="20"/>
        <v>12</v>
      </c>
      <c r="W196" s="80">
        <f t="shared" si="20"/>
        <v>64681</v>
      </c>
      <c r="X196" s="4">
        <f t="shared" si="20"/>
        <v>4</v>
      </c>
      <c r="Y196" s="80">
        <f t="shared" si="20"/>
        <v>11222</v>
      </c>
      <c r="Z196" s="4">
        <f t="shared" si="20"/>
        <v>31</v>
      </c>
      <c r="AA196" s="12">
        <f t="shared" si="20"/>
        <v>22420</v>
      </c>
    </row>
    <row r="197" spans="1:27">
      <c r="A197" s="46">
        <v>2009</v>
      </c>
      <c r="B197" s="27">
        <f>SUM(B77:B88)</f>
        <v>6544</v>
      </c>
      <c r="C197" s="80">
        <f t="shared" ref="C197:AA197" si="21">SUM(C77:C88)</f>
        <v>1082597</v>
      </c>
      <c r="D197" s="4">
        <f t="shared" si="21"/>
        <v>412</v>
      </c>
      <c r="E197" s="80">
        <f t="shared" si="21"/>
        <v>249219</v>
      </c>
      <c r="F197" s="4">
        <f t="shared" si="21"/>
        <v>58</v>
      </c>
      <c r="G197" s="80">
        <f t="shared" si="21"/>
        <v>71823</v>
      </c>
      <c r="H197" s="4">
        <f t="shared" si="21"/>
        <v>423</v>
      </c>
      <c r="I197" s="80">
        <f t="shared" si="21"/>
        <v>87098</v>
      </c>
      <c r="J197" s="4">
        <f t="shared" si="21"/>
        <v>134</v>
      </c>
      <c r="K197" s="80">
        <f t="shared" si="21"/>
        <v>31742</v>
      </c>
      <c r="L197" s="4">
        <f t="shared" si="21"/>
        <v>1405</v>
      </c>
      <c r="M197" s="80">
        <f t="shared" si="21"/>
        <v>166549</v>
      </c>
      <c r="N197" s="4">
        <f t="shared" si="21"/>
        <v>2253</v>
      </c>
      <c r="O197" s="80">
        <f t="shared" si="21"/>
        <v>457139</v>
      </c>
      <c r="P197" s="4">
        <f t="shared" si="21"/>
        <v>2184</v>
      </c>
      <c r="Q197" s="80">
        <f t="shared" si="21"/>
        <v>318452</v>
      </c>
      <c r="R197" s="4">
        <f t="shared" si="21"/>
        <v>64</v>
      </c>
      <c r="S197" s="80">
        <f t="shared" si="21"/>
        <v>99628</v>
      </c>
      <c r="T197" s="4">
        <f t="shared" si="21"/>
        <v>17</v>
      </c>
      <c r="U197" s="80">
        <f t="shared" si="21"/>
        <v>61127</v>
      </c>
      <c r="V197" s="4">
        <f t="shared" si="21"/>
        <v>15</v>
      </c>
      <c r="W197" s="80">
        <f t="shared" si="21"/>
        <v>59080</v>
      </c>
      <c r="X197" s="4">
        <f t="shared" si="21"/>
        <v>37</v>
      </c>
      <c r="Y197" s="80">
        <f t="shared" si="21"/>
        <v>17392</v>
      </c>
      <c r="Z197" s="4">
        <f t="shared" si="21"/>
        <v>19</v>
      </c>
      <c r="AA197" s="12">
        <f t="shared" si="21"/>
        <v>19365</v>
      </c>
    </row>
    <row r="198" spans="1:27">
      <c r="A198" s="46">
        <v>2010</v>
      </c>
      <c r="B198" s="27">
        <f>SUM(B89:B100)</f>
        <v>18171</v>
      </c>
      <c r="C198" s="80">
        <f t="shared" ref="C198:AA198" si="22">SUM(C89:C100)</f>
        <v>1172892</v>
      </c>
      <c r="D198" s="4">
        <f t="shared" si="22"/>
        <v>1822</v>
      </c>
      <c r="E198" s="80">
        <f t="shared" si="22"/>
        <v>304945</v>
      </c>
      <c r="F198" s="4">
        <f t="shared" si="22"/>
        <v>1114</v>
      </c>
      <c r="G198" s="80">
        <f t="shared" si="22"/>
        <v>115560</v>
      </c>
      <c r="H198" s="4">
        <f t="shared" si="22"/>
        <v>1202</v>
      </c>
      <c r="I198" s="80">
        <f t="shared" si="22"/>
        <v>118888</v>
      </c>
      <c r="J198" s="4">
        <f t="shared" si="22"/>
        <v>397</v>
      </c>
      <c r="K198" s="80">
        <f t="shared" si="22"/>
        <v>37183</v>
      </c>
      <c r="L198" s="4">
        <f t="shared" si="22"/>
        <v>6803</v>
      </c>
      <c r="M198" s="80">
        <f t="shared" si="22"/>
        <v>230240</v>
      </c>
      <c r="N198" s="4">
        <f t="shared" si="22"/>
        <v>3073</v>
      </c>
      <c r="O198" s="80">
        <f t="shared" si="22"/>
        <v>719296</v>
      </c>
      <c r="P198" s="4">
        <f t="shared" si="22"/>
        <v>2520</v>
      </c>
      <c r="Q198" s="80">
        <f t="shared" si="22"/>
        <v>564825</v>
      </c>
      <c r="R198" s="4">
        <f t="shared" si="22"/>
        <v>553</v>
      </c>
      <c r="S198" s="80">
        <f t="shared" si="22"/>
        <v>154471</v>
      </c>
      <c r="T198" s="4">
        <f t="shared" si="22"/>
        <v>200</v>
      </c>
      <c r="U198" s="80">
        <f t="shared" si="22"/>
        <v>67454</v>
      </c>
      <c r="V198" s="4">
        <f t="shared" si="22"/>
        <v>119</v>
      </c>
      <c r="W198" s="80">
        <f t="shared" si="22"/>
        <v>72011</v>
      </c>
      <c r="X198" s="4">
        <f t="shared" si="22"/>
        <v>234</v>
      </c>
      <c r="Y198" s="80">
        <f t="shared" si="22"/>
        <v>15006</v>
      </c>
      <c r="Z198" s="4">
        <f t="shared" si="22"/>
        <v>543</v>
      </c>
      <c r="AA198" s="12">
        <f t="shared" si="22"/>
        <v>41181</v>
      </c>
    </row>
    <row r="199" spans="1:27">
      <c r="A199" s="46">
        <v>2011</v>
      </c>
      <c r="B199" s="27">
        <f>SUM(B101:B112)</f>
        <v>15455</v>
      </c>
      <c r="C199" s="80">
        <f t="shared" ref="C199:AA199" si="23">SUM(C101:C112)</f>
        <v>1117783</v>
      </c>
      <c r="D199" s="4">
        <f t="shared" si="23"/>
        <v>1579</v>
      </c>
      <c r="E199" s="80">
        <f t="shared" si="23"/>
        <v>309749</v>
      </c>
      <c r="F199" s="4">
        <f t="shared" si="23"/>
        <v>145</v>
      </c>
      <c r="G199" s="80">
        <f t="shared" si="23"/>
        <v>80490</v>
      </c>
      <c r="H199" s="4">
        <f t="shared" si="23"/>
        <v>1102</v>
      </c>
      <c r="I199" s="80">
        <f t="shared" si="23"/>
        <v>113484</v>
      </c>
      <c r="J199" s="4">
        <f t="shared" si="23"/>
        <v>381</v>
      </c>
      <c r="K199" s="80">
        <f t="shared" si="23"/>
        <v>34885</v>
      </c>
      <c r="L199" s="4">
        <f t="shared" si="23"/>
        <v>6359</v>
      </c>
      <c r="M199" s="80">
        <f t="shared" si="23"/>
        <v>261492</v>
      </c>
      <c r="N199" s="4">
        <f t="shared" si="23"/>
        <v>2674</v>
      </c>
      <c r="O199" s="80">
        <f t="shared" si="23"/>
        <v>568078</v>
      </c>
      <c r="P199" s="4">
        <f t="shared" si="23"/>
        <v>2831</v>
      </c>
      <c r="Q199" s="80">
        <f t="shared" si="23"/>
        <v>403395</v>
      </c>
      <c r="R199" s="4">
        <f t="shared" si="23"/>
        <v>493</v>
      </c>
      <c r="S199" s="80">
        <f t="shared" si="23"/>
        <v>164683</v>
      </c>
      <c r="T199" s="4">
        <f t="shared" si="23"/>
        <v>161</v>
      </c>
      <c r="U199" s="80">
        <f t="shared" si="23"/>
        <v>64872</v>
      </c>
      <c r="V199" s="4">
        <f t="shared" si="23"/>
        <v>110</v>
      </c>
      <c r="W199" s="80">
        <f t="shared" si="23"/>
        <v>87840</v>
      </c>
      <c r="X199" s="4">
        <f t="shared" si="23"/>
        <v>222</v>
      </c>
      <c r="Y199" s="80">
        <f t="shared" si="23"/>
        <v>11971</v>
      </c>
      <c r="Z199" s="4">
        <f t="shared" si="23"/>
        <v>141</v>
      </c>
      <c r="AA199" s="12">
        <f t="shared" si="23"/>
        <v>17269</v>
      </c>
    </row>
    <row r="200" spans="1:27">
      <c r="A200" s="46">
        <v>2012</v>
      </c>
      <c r="B200" s="27">
        <f>SUM(B113:B124)</f>
        <v>18137</v>
      </c>
      <c r="C200" s="80">
        <f t="shared" ref="C200:AA200" si="24">SUM(C113:C124)</f>
        <v>1238066</v>
      </c>
      <c r="D200" s="4">
        <f t="shared" si="24"/>
        <v>1594</v>
      </c>
      <c r="E200" s="80">
        <f t="shared" si="24"/>
        <v>345814</v>
      </c>
      <c r="F200" s="4">
        <f t="shared" si="24"/>
        <v>166</v>
      </c>
      <c r="G200" s="80">
        <f t="shared" si="24"/>
        <v>112214</v>
      </c>
      <c r="H200" s="4">
        <f t="shared" si="24"/>
        <v>1616</v>
      </c>
      <c r="I200" s="80">
        <f t="shared" si="24"/>
        <v>123462</v>
      </c>
      <c r="J200" s="4">
        <f t="shared" si="24"/>
        <v>344</v>
      </c>
      <c r="K200" s="80">
        <f t="shared" si="24"/>
        <v>37174</v>
      </c>
      <c r="L200" s="4">
        <f t="shared" si="24"/>
        <v>5149</v>
      </c>
      <c r="M200" s="80">
        <f t="shared" si="24"/>
        <v>355925</v>
      </c>
      <c r="N200" s="4">
        <f t="shared" si="24"/>
        <v>3523</v>
      </c>
      <c r="O200" s="80">
        <f t="shared" si="24"/>
        <v>687127</v>
      </c>
      <c r="P200" s="4">
        <f t="shared" si="24"/>
        <v>3100</v>
      </c>
      <c r="Q200" s="80">
        <f t="shared" si="24"/>
        <v>496823</v>
      </c>
      <c r="R200" s="4">
        <f t="shared" si="24"/>
        <v>415</v>
      </c>
      <c r="S200" s="80">
        <f t="shared" si="24"/>
        <v>189324</v>
      </c>
      <c r="T200" s="4">
        <f t="shared" si="24"/>
        <v>95</v>
      </c>
      <c r="U200" s="80">
        <f t="shared" si="24"/>
        <v>72084</v>
      </c>
      <c r="V200" s="4">
        <f t="shared" si="24"/>
        <v>116</v>
      </c>
      <c r="W200" s="80">
        <f t="shared" si="24"/>
        <v>103570</v>
      </c>
      <c r="X200" s="4">
        <f t="shared" si="24"/>
        <v>204</v>
      </c>
      <c r="Y200" s="80">
        <f t="shared" si="24"/>
        <v>13639</v>
      </c>
      <c r="Z200" s="4">
        <f t="shared" si="24"/>
        <v>104</v>
      </c>
      <c r="AA200" s="12">
        <f t="shared" si="24"/>
        <v>17888</v>
      </c>
    </row>
    <row r="201" spans="1:27" ht="15.75" thickBot="1">
      <c r="A201" s="46">
        <v>2013</v>
      </c>
      <c r="B201" s="17">
        <f t="shared" ref="B201:AA201" si="25">SUM(B125:B136)</f>
        <v>21391</v>
      </c>
      <c r="C201" s="82">
        <f t="shared" si="25"/>
        <v>1346420</v>
      </c>
      <c r="D201" s="17">
        <f t="shared" si="25"/>
        <v>1907</v>
      </c>
      <c r="E201" s="82">
        <f t="shared" si="25"/>
        <v>385572</v>
      </c>
      <c r="F201" s="17">
        <f t="shared" si="25"/>
        <v>195</v>
      </c>
      <c r="G201" s="82">
        <f t="shared" si="25"/>
        <v>122509</v>
      </c>
      <c r="H201" s="17">
        <f t="shared" si="25"/>
        <v>1624</v>
      </c>
      <c r="I201" s="82">
        <f t="shared" si="25"/>
        <v>137312</v>
      </c>
      <c r="J201" s="17">
        <f t="shared" si="25"/>
        <v>366</v>
      </c>
      <c r="K201" s="82">
        <f t="shared" si="25"/>
        <v>40232</v>
      </c>
      <c r="L201" s="17">
        <f t="shared" si="25"/>
        <v>4884</v>
      </c>
      <c r="M201" s="82">
        <f t="shared" si="25"/>
        <v>396477</v>
      </c>
      <c r="N201" s="17">
        <f t="shared" si="25"/>
        <v>5425</v>
      </c>
      <c r="O201" s="82">
        <f t="shared" si="25"/>
        <v>764749</v>
      </c>
      <c r="P201" s="17">
        <f t="shared" si="25"/>
        <v>5014</v>
      </c>
      <c r="Q201" s="82">
        <f t="shared" si="25"/>
        <v>547947</v>
      </c>
      <c r="R201" s="17">
        <f t="shared" si="25"/>
        <v>411</v>
      </c>
      <c r="S201" s="82">
        <f t="shared" si="25"/>
        <v>220724</v>
      </c>
      <c r="T201" s="17">
        <f t="shared" si="25"/>
        <v>111</v>
      </c>
      <c r="U201" s="82">
        <f t="shared" si="25"/>
        <v>81303</v>
      </c>
      <c r="V201" s="17">
        <f t="shared" si="25"/>
        <v>107</v>
      </c>
      <c r="W201" s="82">
        <f t="shared" si="25"/>
        <v>122954</v>
      </c>
      <c r="X201" s="17">
        <f t="shared" si="25"/>
        <v>193</v>
      </c>
      <c r="Y201" s="82">
        <f t="shared" si="25"/>
        <v>16017</v>
      </c>
      <c r="Z201" s="17">
        <f t="shared" si="25"/>
        <v>128</v>
      </c>
      <c r="AA201" s="82">
        <f t="shared" si="25"/>
        <v>20532</v>
      </c>
    </row>
    <row r="202" spans="1:27" ht="15.75" thickBot="1">
      <c r="A202" s="52" t="s">
        <v>34</v>
      </c>
      <c r="B202" s="40">
        <f>SUM(B194:B201)</f>
        <v>83448</v>
      </c>
      <c r="C202" s="90">
        <f t="shared" ref="C202:AA202" si="26">SUM(C194:C201)</f>
        <v>9569872</v>
      </c>
      <c r="D202" s="41">
        <f t="shared" si="26"/>
        <v>8068</v>
      </c>
      <c r="E202" s="90">
        <f t="shared" si="26"/>
        <v>2485901</v>
      </c>
      <c r="F202" s="41">
        <f t="shared" si="26"/>
        <v>1816</v>
      </c>
      <c r="G202" s="90">
        <f t="shared" si="26"/>
        <v>665197</v>
      </c>
      <c r="H202" s="41">
        <f t="shared" si="26"/>
        <v>7148</v>
      </c>
      <c r="I202" s="90">
        <f t="shared" si="26"/>
        <v>898722</v>
      </c>
      <c r="J202" s="41">
        <f t="shared" si="26"/>
        <v>1723</v>
      </c>
      <c r="K202" s="90">
        <f t="shared" si="26"/>
        <v>295775</v>
      </c>
      <c r="L202" s="104">
        <f t="shared" si="26"/>
        <v>25741</v>
      </c>
      <c r="M202" s="90">
        <f t="shared" si="26"/>
        <v>2006540</v>
      </c>
      <c r="N202" s="41">
        <f t="shared" si="26"/>
        <v>24392</v>
      </c>
      <c r="O202" s="90">
        <f t="shared" si="26"/>
        <v>4700896</v>
      </c>
      <c r="P202" s="41">
        <f t="shared" si="26"/>
        <v>21524</v>
      </c>
      <c r="Q202" s="90">
        <f t="shared" si="26"/>
        <v>3144532</v>
      </c>
      <c r="R202" s="41">
        <f t="shared" si="26"/>
        <v>1937</v>
      </c>
      <c r="S202" s="90">
        <f t="shared" si="26"/>
        <v>839694</v>
      </c>
      <c r="T202" s="41">
        <f t="shared" si="26"/>
        <v>816</v>
      </c>
      <c r="U202" s="90">
        <f t="shared" si="26"/>
        <v>470638</v>
      </c>
      <c r="V202" s="41">
        <f t="shared" si="26"/>
        <v>488</v>
      </c>
      <c r="W202" s="90">
        <f t="shared" si="26"/>
        <v>570928</v>
      </c>
      <c r="X202" s="41">
        <f t="shared" si="26"/>
        <v>914</v>
      </c>
      <c r="Y202" s="90">
        <f t="shared" si="26"/>
        <v>95002</v>
      </c>
      <c r="Z202" s="41">
        <f t="shared" si="26"/>
        <v>1013</v>
      </c>
      <c r="AA202" s="42">
        <f t="shared" si="26"/>
        <v>162859</v>
      </c>
    </row>
    <row r="203" spans="1:27">
      <c r="A203" s="115"/>
      <c r="B203" s="117"/>
    </row>
    <row r="204" spans="1:27">
      <c r="A204" s="115"/>
      <c r="B204" s="117"/>
    </row>
    <row r="205" spans="1:27">
      <c r="A205" s="115"/>
      <c r="B205" s="117"/>
    </row>
    <row r="206" spans="1:27">
      <c r="A206" s="115"/>
      <c r="B206" s="117"/>
    </row>
    <row r="207" spans="1:27">
      <c r="A207" s="115"/>
      <c r="B207" s="117"/>
    </row>
    <row r="208" spans="1:27">
      <c r="A208" s="115"/>
      <c r="B208" s="117"/>
    </row>
    <row r="209" spans="1:2">
      <c r="A209" s="115"/>
      <c r="B209" s="117"/>
    </row>
    <row r="210" spans="1:2">
      <c r="A210" s="115"/>
      <c r="B210" s="117"/>
    </row>
    <row r="211" spans="1:2">
      <c r="A211" s="115"/>
      <c r="B211" s="117"/>
    </row>
    <row r="212" spans="1:2">
      <c r="A212" s="115"/>
    </row>
    <row r="213" spans="1:2">
      <c r="A213" s="115"/>
    </row>
    <row r="214" spans="1:2">
      <c r="A214" s="115"/>
    </row>
    <row r="215" spans="1:2">
      <c r="A215" s="115"/>
    </row>
    <row r="216" spans="1:2">
      <c r="A216" s="115"/>
    </row>
    <row r="217" spans="1:2">
      <c r="A217" s="115"/>
    </row>
    <row r="218" spans="1:2">
      <c r="A218" s="115"/>
    </row>
    <row r="219" spans="1:2">
      <c r="A219" s="115"/>
    </row>
    <row r="220" spans="1:2">
      <c r="A220" s="115"/>
    </row>
    <row r="221" spans="1:2">
      <c r="A221" s="115"/>
    </row>
    <row r="222" spans="1:2">
      <c r="A222" s="115"/>
    </row>
    <row r="223" spans="1:2">
      <c r="A223" s="115"/>
    </row>
    <row r="224" spans="1:2">
      <c r="A224" s="115"/>
    </row>
    <row r="225" spans="1:27">
      <c r="A225" s="115"/>
    </row>
    <row r="226" spans="1:27">
      <c r="A226" s="115"/>
    </row>
    <row r="227" spans="1:27">
      <c r="A227" s="115"/>
    </row>
    <row r="228" spans="1:27" ht="15.75" thickBot="1"/>
    <row r="229" spans="1:27" ht="29.25" thickBot="1">
      <c r="A229" s="166" t="s">
        <v>41</v>
      </c>
      <c r="B229" s="169"/>
      <c r="C229" s="169"/>
      <c r="D229" s="169"/>
      <c r="E229" s="169"/>
      <c r="F229" s="169"/>
      <c r="G229" s="169"/>
      <c r="H229" s="169"/>
      <c r="I229" s="169"/>
      <c r="J229" s="169"/>
      <c r="K229" s="169"/>
      <c r="L229" s="169"/>
      <c r="M229" s="169"/>
      <c r="N229" s="170"/>
      <c r="O229" s="118"/>
      <c r="P229" s="119"/>
      <c r="Q229" s="119"/>
      <c r="R229" s="119"/>
      <c r="S229" s="119"/>
      <c r="T229" s="119"/>
      <c r="U229" s="119"/>
      <c r="V229" s="119"/>
      <c r="W229" s="119"/>
      <c r="X229" s="119"/>
      <c r="Y229" s="119"/>
      <c r="Z229" s="119"/>
      <c r="AA229" s="119"/>
    </row>
    <row r="230" spans="1:27" ht="15.75">
      <c r="A230" s="111"/>
      <c r="B230" s="112" t="s">
        <v>0</v>
      </c>
      <c r="C230" s="113" t="s">
        <v>3</v>
      </c>
      <c r="D230" s="113" t="s">
        <v>4</v>
      </c>
      <c r="E230" s="113" t="s">
        <v>5</v>
      </c>
      <c r="F230" s="113" t="s">
        <v>6</v>
      </c>
      <c r="G230" s="113" t="s">
        <v>7</v>
      </c>
      <c r="H230" s="113" t="s">
        <v>8</v>
      </c>
      <c r="I230" s="113" t="s">
        <v>9</v>
      </c>
      <c r="J230" s="113" t="s">
        <v>10</v>
      </c>
      <c r="K230" s="113" t="s">
        <v>11</v>
      </c>
      <c r="L230" s="113" t="s">
        <v>12</v>
      </c>
      <c r="M230" s="113" t="s">
        <v>13</v>
      </c>
      <c r="N230" s="113" t="s">
        <v>14</v>
      </c>
      <c r="O230" s="120"/>
      <c r="P230" s="121"/>
      <c r="Q230" s="79"/>
      <c r="R230" s="121"/>
      <c r="S230" s="79"/>
      <c r="T230" s="121"/>
      <c r="U230" s="122"/>
      <c r="V230" s="121"/>
      <c r="W230" s="122"/>
      <c r="X230" s="121"/>
      <c r="Y230" s="122"/>
      <c r="Z230" s="121"/>
      <c r="AA230" s="122"/>
    </row>
    <row r="231" spans="1:27">
      <c r="A231" s="51">
        <v>2006</v>
      </c>
      <c r="B231" s="31">
        <f>B194/C194*100</f>
        <v>0.10633308391005009</v>
      </c>
      <c r="C231" s="31">
        <f>D194/E194*100</f>
        <v>9.8987448391543956E-2</v>
      </c>
      <c r="D231" s="31">
        <f>F194/G194*100</f>
        <v>9.0304089204735066E-2</v>
      </c>
      <c r="E231" s="31">
        <f>H194/I194*100</f>
        <v>0.35875511973452123</v>
      </c>
      <c r="F231" s="31">
        <f>J194/K194*100</f>
        <v>5.8369003279782089E-2</v>
      </c>
      <c r="G231" s="31">
        <f>L194/M194*100</f>
        <v>0.28203772254539045</v>
      </c>
      <c r="H231" s="77">
        <f>N194/O194*100</f>
        <v>0.30687131073149115</v>
      </c>
      <c r="I231" s="78">
        <v>0</v>
      </c>
      <c r="J231" s="78">
        <v>0</v>
      </c>
      <c r="K231" s="78">
        <v>0</v>
      </c>
      <c r="L231" s="78">
        <v>0</v>
      </c>
      <c r="M231" s="78">
        <v>0</v>
      </c>
      <c r="N231" s="31">
        <f>Z194/AA194*100</f>
        <v>0.23120318135577544</v>
      </c>
      <c r="O231" s="120"/>
      <c r="P231" s="121"/>
      <c r="Q231" s="121"/>
      <c r="R231" s="121"/>
      <c r="S231" s="121"/>
    </row>
    <row r="232" spans="1:27">
      <c r="A232" s="51">
        <v>2007</v>
      </c>
      <c r="B232" s="31">
        <f t="shared" ref="B232:B238" si="27">B195/C195*100</f>
        <v>0.10609901294311939</v>
      </c>
      <c r="C232" s="31">
        <f t="shared" ref="C232:C238" si="28">D195/E195*100</f>
        <v>7.1283364574807925E-2</v>
      </c>
      <c r="D232" s="31">
        <f t="shared" ref="D232:D238" si="29">F195/G195*100</f>
        <v>7.0643787994274135E-2</v>
      </c>
      <c r="E232" s="31">
        <f t="shared" ref="E232:E238" si="30">H195/I195*100</f>
        <v>0.41168085824674594</v>
      </c>
      <c r="F232" s="31">
        <f t="shared" ref="F232:F238" si="31">J195/K195*100</f>
        <v>0.10784239961878965</v>
      </c>
      <c r="G232" s="31">
        <f t="shared" ref="G232:G238" si="32">L195/M195*100</f>
        <v>0.14860663587600076</v>
      </c>
      <c r="H232" s="34">
        <f t="shared" ref="H232:H238" si="33">N195/O195*100</f>
        <v>0.60852354080687276</v>
      </c>
      <c r="I232" s="78">
        <f>P195/Q195*100</f>
        <v>0.76066908350823637</v>
      </c>
      <c r="J232" s="78">
        <v>0</v>
      </c>
      <c r="K232" s="78">
        <f>T195/U195*100</f>
        <v>0.27413387151025898</v>
      </c>
      <c r="L232" s="78">
        <f>V195/W195*100</f>
        <v>1.4804579549940782E-2</v>
      </c>
      <c r="M232" s="78">
        <f>X195/Y195*100</f>
        <v>0.20502306509482315</v>
      </c>
      <c r="N232" s="31">
        <f t="shared" ref="N232:N238" si="34">Z195/AA195*100</f>
        <v>0.16428944813680829</v>
      </c>
      <c r="O232" s="120"/>
      <c r="P232" s="121"/>
      <c r="Q232" s="121"/>
      <c r="R232" s="121"/>
      <c r="S232" s="121"/>
    </row>
    <row r="233" spans="1:27">
      <c r="A233" s="51">
        <v>2008</v>
      </c>
      <c r="B233" s="31">
        <f t="shared" si="27"/>
        <v>9.9269613378588292E-2</v>
      </c>
      <c r="C233" s="31">
        <f t="shared" si="28"/>
        <v>8.4900879030774146E-2</v>
      </c>
      <c r="D233" s="31">
        <f t="shared" si="29"/>
        <v>9.3310984776485639E-2</v>
      </c>
      <c r="E233" s="31">
        <f t="shared" si="30"/>
        <v>0.34261626081887081</v>
      </c>
      <c r="F233" s="31">
        <f t="shared" si="31"/>
        <v>9.558747545726981E-2</v>
      </c>
      <c r="G233" s="31">
        <f t="shared" si="32"/>
        <v>0.15151592188286497</v>
      </c>
      <c r="H233" s="34">
        <f t="shared" si="33"/>
        <v>0.53026813356329472</v>
      </c>
      <c r="I233" s="78">
        <f t="shared" ref="I233:I238" si="35">P196/Q196*100</f>
        <v>0.68688023046795954</v>
      </c>
      <c r="J233" s="78">
        <f t="shared" ref="J233:J238" si="36">R196/S196*100</f>
        <v>9.2047128129602359E-3</v>
      </c>
      <c r="K233" s="78">
        <f t="shared" ref="K233:K238" si="37">T196/U196*100</f>
        <v>0.10724610650004662</v>
      </c>
      <c r="L233" s="78">
        <f t="shared" ref="L233:L238" si="38">V196/W196*100</f>
        <v>1.8552588859170389E-2</v>
      </c>
      <c r="M233" s="78">
        <f t="shared" ref="M233:M238" si="39">X196/Y196*100</f>
        <v>3.5644270183567993E-2</v>
      </c>
      <c r="N233" s="31">
        <f t="shared" si="34"/>
        <v>0.13826940231935772</v>
      </c>
      <c r="O233" s="120"/>
      <c r="P233" s="121"/>
      <c r="Q233" s="121"/>
      <c r="R233" s="121"/>
      <c r="S233" s="121"/>
    </row>
    <row r="234" spans="1:27">
      <c r="A234" s="51">
        <v>2009</v>
      </c>
      <c r="B234" s="31">
        <f t="shared" si="27"/>
        <v>0.60447239369774719</v>
      </c>
      <c r="C234" s="31">
        <f t="shared" si="28"/>
        <v>0.16531644858538072</v>
      </c>
      <c r="D234" s="31">
        <f t="shared" si="29"/>
        <v>8.0754075992370139E-2</v>
      </c>
      <c r="E234" s="31">
        <f t="shared" si="30"/>
        <v>0.48565983145422398</v>
      </c>
      <c r="F234" s="31">
        <f t="shared" si="31"/>
        <v>0.42215361350891567</v>
      </c>
      <c r="G234" s="31">
        <f t="shared" si="32"/>
        <v>0.84359557847840572</v>
      </c>
      <c r="H234" s="34">
        <f t="shared" si="33"/>
        <v>0.49284790840422715</v>
      </c>
      <c r="I234" s="78">
        <f t="shared" si="35"/>
        <v>0.68581764284727376</v>
      </c>
      <c r="J234" s="78">
        <f t="shared" si="36"/>
        <v>6.4238968964548115E-2</v>
      </c>
      <c r="K234" s="78">
        <f t="shared" si="37"/>
        <v>2.781095097092938E-2</v>
      </c>
      <c r="L234" s="78">
        <f t="shared" si="38"/>
        <v>2.5389302640487475E-2</v>
      </c>
      <c r="M234" s="78">
        <f t="shared" si="39"/>
        <v>0.21274149034038636</v>
      </c>
      <c r="N234" s="31">
        <f t="shared" si="34"/>
        <v>9.8115156209656593E-2</v>
      </c>
      <c r="O234" s="120"/>
      <c r="P234" s="121"/>
      <c r="Q234" s="121"/>
      <c r="R234" s="121"/>
      <c r="S234" s="121"/>
    </row>
    <row r="235" spans="1:27">
      <c r="A235" s="51">
        <v>2010</v>
      </c>
      <c r="B235" s="31">
        <f t="shared" si="27"/>
        <v>1.5492475010486899</v>
      </c>
      <c r="C235" s="31">
        <f t="shared" si="28"/>
        <v>0.59748479233960217</v>
      </c>
      <c r="D235" s="31">
        <f t="shared" si="29"/>
        <v>0.96400138456213225</v>
      </c>
      <c r="E235" s="31">
        <f t="shared" si="30"/>
        <v>1.0110355965278246</v>
      </c>
      <c r="F235" s="31">
        <f t="shared" si="31"/>
        <v>1.0676922249415055</v>
      </c>
      <c r="G235" s="31">
        <f t="shared" si="32"/>
        <v>2.9547428769979152</v>
      </c>
      <c r="H235" s="34">
        <f t="shared" si="33"/>
        <v>0.42722328498976775</v>
      </c>
      <c r="I235" s="78">
        <f t="shared" si="35"/>
        <v>0.44615588899216574</v>
      </c>
      <c r="J235" s="78">
        <f t="shared" si="36"/>
        <v>0.35799599924904996</v>
      </c>
      <c r="K235" s="78">
        <f t="shared" si="37"/>
        <v>0.29649835443413292</v>
      </c>
      <c r="L235" s="78">
        <f t="shared" si="38"/>
        <v>0.16525253086334032</v>
      </c>
      <c r="M235" s="78">
        <f t="shared" si="39"/>
        <v>1.5593762495001999</v>
      </c>
      <c r="N235" s="31">
        <f t="shared" si="34"/>
        <v>1.3185692430975451</v>
      </c>
      <c r="O235" s="120"/>
      <c r="P235" s="121"/>
      <c r="Q235" s="121"/>
      <c r="R235" s="121"/>
      <c r="S235" s="121"/>
    </row>
    <row r="236" spans="1:27">
      <c r="A236" s="51">
        <v>2011</v>
      </c>
      <c r="B236" s="31">
        <f t="shared" si="27"/>
        <v>1.3826476158610392</v>
      </c>
      <c r="C236" s="31">
        <f t="shared" si="28"/>
        <v>0.50976758601319128</v>
      </c>
      <c r="D236" s="31">
        <f t="shared" si="29"/>
        <v>0.18014660206236799</v>
      </c>
      <c r="E236" s="31">
        <f t="shared" si="30"/>
        <v>0.97106199992950548</v>
      </c>
      <c r="F236" s="31">
        <f t="shared" si="31"/>
        <v>1.0921599541350151</v>
      </c>
      <c r="G236" s="31">
        <f t="shared" si="32"/>
        <v>2.4318143576094107</v>
      </c>
      <c r="H236" s="34">
        <f t="shared" si="33"/>
        <v>0.47071000813268599</v>
      </c>
      <c r="I236" s="78">
        <f t="shared" si="35"/>
        <v>0.70179352743588785</v>
      </c>
      <c r="J236" s="78">
        <f t="shared" si="36"/>
        <v>0.2993630186479479</v>
      </c>
      <c r="K236" s="78">
        <f t="shared" si="37"/>
        <v>0.24818103341965717</v>
      </c>
      <c r="L236" s="78">
        <f t="shared" si="38"/>
        <v>0.12522768670309653</v>
      </c>
      <c r="M236" s="78">
        <f t="shared" si="39"/>
        <v>1.854481664021385</v>
      </c>
      <c r="N236" s="31">
        <f t="shared" si="34"/>
        <v>0.81649197984828303</v>
      </c>
      <c r="O236" s="120"/>
      <c r="P236" s="121"/>
      <c r="Q236" s="121"/>
      <c r="R236" s="121"/>
      <c r="S236" s="121"/>
    </row>
    <row r="237" spans="1:27">
      <c r="A237" s="51">
        <v>2012</v>
      </c>
      <c r="B237" s="31">
        <f t="shared" si="27"/>
        <v>1.4649461337279273</v>
      </c>
      <c r="C237" s="31">
        <f t="shared" si="28"/>
        <v>0.4609414309426455</v>
      </c>
      <c r="D237" s="31">
        <f t="shared" si="29"/>
        <v>0.14793163063432371</v>
      </c>
      <c r="E237" s="31">
        <f t="shared" si="30"/>
        <v>1.30890476421895</v>
      </c>
      <c r="F237" s="31">
        <f t="shared" si="31"/>
        <v>0.92537795233227516</v>
      </c>
      <c r="G237" s="31">
        <f t="shared" si="32"/>
        <v>1.4466530870267613</v>
      </c>
      <c r="H237" s="34">
        <f t="shared" si="33"/>
        <v>0.51271453457657756</v>
      </c>
      <c r="I237" s="78">
        <f t="shared" si="35"/>
        <v>0.62396467152285617</v>
      </c>
      <c r="J237" s="78">
        <f t="shared" si="36"/>
        <v>0.21920094652553296</v>
      </c>
      <c r="K237" s="78">
        <f t="shared" si="37"/>
        <v>0.13179068864102991</v>
      </c>
      <c r="L237" s="78">
        <f t="shared" si="38"/>
        <v>0.11200154484889446</v>
      </c>
      <c r="M237" s="78">
        <f t="shared" si="39"/>
        <v>1.4957108292396804</v>
      </c>
      <c r="N237" s="31">
        <f t="shared" si="34"/>
        <v>0.58139534883720934</v>
      </c>
      <c r="O237" s="120"/>
      <c r="P237" s="121"/>
      <c r="Q237" s="121"/>
      <c r="R237" s="121"/>
      <c r="S237" s="121"/>
    </row>
    <row r="238" spans="1:27" ht="15.75" thickBot="1">
      <c r="A238" s="51">
        <v>2013</v>
      </c>
      <c r="B238" s="31">
        <f t="shared" si="27"/>
        <v>1.5887315993523565</v>
      </c>
      <c r="C238" s="31">
        <f t="shared" si="28"/>
        <v>0.49458985610988349</v>
      </c>
      <c r="D238" s="31">
        <f t="shared" si="29"/>
        <v>0.15917197920152806</v>
      </c>
      <c r="E238" s="31">
        <f t="shared" si="30"/>
        <v>1.1827079934747144</v>
      </c>
      <c r="F238" s="31">
        <f t="shared" si="31"/>
        <v>0.90972360310200839</v>
      </c>
      <c r="G238" s="31">
        <f t="shared" si="32"/>
        <v>1.231849514599838</v>
      </c>
      <c r="H238" s="63">
        <f t="shared" si="33"/>
        <v>0.70938307863102801</v>
      </c>
      <c r="I238" s="78">
        <f t="shared" si="35"/>
        <v>0.91505200320468949</v>
      </c>
      <c r="J238" s="78">
        <f t="shared" si="36"/>
        <v>0.18620539678512532</v>
      </c>
      <c r="K238" s="78">
        <f t="shared" si="37"/>
        <v>0.1365263274417918</v>
      </c>
      <c r="L238" s="78">
        <f t="shared" si="38"/>
        <v>8.7024415635115565E-2</v>
      </c>
      <c r="M238" s="78">
        <f t="shared" si="39"/>
        <v>1.2049697196728475</v>
      </c>
      <c r="N238" s="31">
        <f t="shared" si="34"/>
        <v>0.62341710500681857</v>
      </c>
      <c r="O238" s="120"/>
      <c r="P238" s="121"/>
      <c r="Q238" s="121"/>
      <c r="R238" s="121"/>
      <c r="S238" s="121"/>
    </row>
    <row r="239" spans="1:27">
      <c r="A239" s="64" t="s">
        <v>35</v>
      </c>
      <c r="B239" s="67">
        <f>AVERAGE(B231:B238)</f>
        <v>0.86271836923993972</v>
      </c>
      <c r="C239" s="68">
        <f t="shared" ref="C239:N239" si="40">AVERAGE(C231:C238)</f>
        <v>0.31040897574847864</v>
      </c>
      <c r="D239" s="68">
        <f t="shared" si="40"/>
        <v>0.22328306680352711</v>
      </c>
      <c r="E239" s="68">
        <f t="shared" si="40"/>
        <v>0.75905280305066958</v>
      </c>
      <c r="F239" s="68">
        <f t="shared" si="40"/>
        <v>0.58486327829694518</v>
      </c>
      <c r="G239" s="68">
        <f t="shared" si="40"/>
        <v>1.1863519618770735</v>
      </c>
      <c r="H239" s="68">
        <f t="shared" si="40"/>
        <v>0.50731772497949312</v>
      </c>
      <c r="I239" s="68">
        <f t="shared" si="40"/>
        <v>0.60254163099738356</v>
      </c>
      <c r="J239" s="68">
        <f t="shared" si="40"/>
        <v>0.14202613037314557</v>
      </c>
      <c r="K239" s="68">
        <f t="shared" si="40"/>
        <v>0.15277341661473084</v>
      </c>
      <c r="L239" s="68">
        <f t="shared" si="40"/>
        <v>6.8531581137505695E-2</v>
      </c>
      <c r="M239" s="68">
        <f t="shared" si="40"/>
        <v>0.82099341100661127</v>
      </c>
      <c r="N239" s="68">
        <f t="shared" si="40"/>
        <v>0.49646885810143176</v>
      </c>
      <c r="O239" s="120"/>
      <c r="P239" s="121"/>
      <c r="Q239" s="121"/>
      <c r="R239" s="121"/>
      <c r="S239" s="121"/>
    </row>
    <row r="240" spans="1:27">
      <c r="A240" s="65" t="s">
        <v>42</v>
      </c>
      <c r="B240" s="70">
        <f>MAX(B231:B238)-MIN(B231:B238)</f>
        <v>1.4894619859737683</v>
      </c>
      <c r="C240" s="71">
        <f t="shared" ref="C240:N240" si="41">MAX(C231:C238)-MIN(C231:C238)</f>
        <v>0.52620142776479428</v>
      </c>
      <c r="D240" s="71">
        <f t="shared" si="41"/>
        <v>0.89335759656785807</v>
      </c>
      <c r="E240" s="71">
        <f t="shared" si="41"/>
        <v>0.96628850340007921</v>
      </c>
      <c r="F240" s="71">
        <f t="shared" si="41"/>
        <v>1.033790950855233</v>
      </c>
      <c r="G240" s="71">
        <f t="shared" si="41"/>
        <v>2.8061362411219144</v>
      </c>
      <c r="H240" s="71">
        <f t="shared" si="41"/>
        <v>0.40251176789953685</v>
      </c>
      <c r="I240" s="71">
        <f t="shared" si="41"/>
        <v>0.91505200320468949</v>
      </c>
      <c r="J240" s="71">
        <f t="shared" si="41"/>
        <v>0.35799599924904996</v>
      </c>
      <c r="K240" s="71">
        <f t="shared" si="41"/>
        <v>0.29649835443413292</v>
      </c>
      <c r="L240" s="71">
        <f t="shared" si="41"/>
        <v>0.16525253086334032</v>
      </c>
      <c r="M240" s="71">
        <f t="shared" si="41"/>
        <v>1.854481664021385</v>
      </c>
      <c r="N240" s="71">
        <f t="shared" si="41"/>
        <v>1.2204540868878886</v>
      </c>
      <c r="O240" s="120"/>
      <c r="P240" s="121"/>
      <c r="Q240" s="121"/>
      <c r="R240" s="121"/>
      <c r="S240" s="121"/>
    </row>
    <row r="241" spans="1:19" ht="30.75" thickBot="1">
      <c r="A241" s="66" t="s">
        <v>43</v>
      </c>
      <c r="B241" s="73">
        <f>B238-B231</f>
        <v>1.4823985154423065</v>
      </c>
      <c r="C241" s="74">
        <f t="shared" ref="C241:N241" si="42">C238-C231</f>
        <v>0.39560240771833954</v>
      </c>
      <c r="D241" s="74">
        <f t="shared" si="42"/>
        <v>6.8867889996792997E-2</v>
      </c>
      <c r="E241" s="74">
        <f t="shared" si="42"/>
        <v>0.82395287374019321</v>
      </c>
      <c r="F241" s="74">
        <f t="shared" si="42"/>
        <v>0.85135459982222628</v>
      </c>
      <c r="G241" s="74">
        <f t="shared" si="42"/>
        <v>0.94981179205444755</v>
      </c>
      <c r="H241" s="74">
        <f t="shared" si="42"/>
        <v>0.40251176789953685</v>
      </c>
      <c r="I241" s="74">
        <f t="shared" si="42"/>
        <v>0.91505200320468949</v>
      </c>
      <c r="J241" s="74">
        <f t="shared" si="42"/>
        <v>0.18620539678512532</v>
      </c>
      <c r="K241" s="74">
        <f t="shared" si="42"/>
        <v>0.1365263274417918</v>
      </c>
      <c r="L241" s="74">
        <f t="shared" si="42"/>
        <v>8.7024415635115565E-2</v>
      </c>
      <c r="M241" s="74">
        <f t="shared" si="42"/>
        <v>1.2049697196728475</v>
      </c>
      <c r="N241" s="74">
        <f t="shared" si="42"/>
        <v>0.39221392365104313</v>
      </c>
      <c r="O241" s="120"/>
      <c r="P241" s="121"/>
      <c r="Q241" s="121"/>
      <c r="R241" s="121"/>
      <c r="S241" s="121"/>
    </row>
  </sheetData>
  <mergeCells count="61">
    <mergeCell ref="A229:N229"/>
    <mergeCell ref="T192:U192"/>
    <mergeCell ref="V192:W192"/>
    <mergeCell ref="X192:Y192"/>
    <mergeCell ref="Z192:AA192"/>
    <mergeCell ref="J192:K192"/>
    <mergeCell ref="L192:M192"/>
    <mergeCell ref="N192:O192"/>
    <mergeCell ref="P192:Q192"/>
    <mergeCell ref="R192:S192"/>
    <mergeCell ref="A192:A193"/>
    <mergeCell ref="B192:C192"/>
    <mergeCell ref="D192:E192"/>
    <mergeCell ref="F192:G192"/>
    <mergeCell ref="H192:I192"/>
    <mergeCell ref="A153:AA153"/>
    <mergeCell ref="A154:A155"/>
    <mergeCell ref="B154:C154"/>
    <mergeCell ref="D154:E154"/>
    <mergeCell ref="F154:G154"/>
    <mergeCell ref="H154:I154"/>
    <mergeCell ref="J154:K154"/>
    <mergeCell ref="L154:M154"/>
    <mergeCell ref="N154:O154"/>
    <mergeCell ref="P154:Q154"/>
    <mergeCell ref="R154:S154"/>
    <mergeCell ref="T154:U154"/>
    <mergeCell ref="V154:W154"/>
    <mergeCell ref="X154:Y154"/>
    <mergeCell ref="Z154:AA154"/>
    <mergeCell ref="A139:AA139"/>
    <mergeCell ref="A140:A141"/>
    <mergeCell ref="B140:C140"/>
    <mergeCell ref="D140:E140"/>
    <mergeCell ref="F140:G140"/>
    <mergeCell ref="H140:I140"/>
    <mergeCell ref="J140:K140"/>
    <mergeCell ref="L140:M140"/>
    <mergeCell ref="N140:O140"/>
    <mergeCell ref="P140:Q140"/>
    <mergeCell ref="R140:S140"/>
    <mergeCell ref="T140:U140"/>
    <mergeCell ref="V140:W140"/>
    <mergeCell ref="X140:Y140"/>
    <mergeCell ref="Z140:AA140"/>
    <mergeCell ref="A191:AA191"/>
    <mergeCell ref="A3:A4"/>
    <mergeCell ref="A1:AA1"/>
    <mergeCell ref="Z3:AA3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X3:Y3"/>
  </mergeCells>
  <conditionalFormatting sqref="B89:AA136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Tourism and Migration</vt:lpstr>
      <vt:lpstr>Travellers</vt:lpstr>
      <vt:lpstr>Tourists</vt:lpstr>
    </vt:vector>
  </TitlesOfParts>
  <Company>kzn treasury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ZULUST</dc:creator>
  <cp:lastModifiedBy>user</cp:lastModifiedBy>
  <cp:lastPrinted>2013-08-01T05:52:45Z</cp:lastPrinted>
  <dcterms:created xsi:type="dcterms:W3CDTF">2013-05-22T07:09:45Z</dcterms:created>
  <dcterms:modified xsi:type="dcterms:W3CDTF">2014-05-06T05:07:03Z</dcterms:modified>
</cp:coreProperties>
</file>