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75" windowWidth="19095" windowHeight="11760"/>
  </bookViews>
  <sheets>
    <sheet name="cover page" sheetId="8" r:id="rId1"/>
    <sheet name="Income" sheetId="3" r:id="rId2"/>
    <sheet name="monthly income" sheetId="9" r:id="rId3"/>
    <sheet name="expenditure" sheetId="4" r:id="rId4"/>
    <sheet name="expenditure on item" sheetId="7" r:id="rId5"/>
    <sheet name="assets" sheetId="5" r:id="rId6"/>
    <sheet name="time use" sheetId="6" r:id="rId7"/>
  </sheets>
  <calcPr calcId="125725"/>
</workbook>
</file>

<file path=xl/calcChain.xml><?xml version="1.0" encoding="utf-8"?>
<calcChain xmlns="http://schemas.openxmlformats.org/spreadsheetml/2006/main">
  <c r="A39" i="3"/>
  <c r="A22"/>
  <c r="O36" i="9"/>
  <c r="N36"/>
  <c r="M36"/>
  <c r="L36"/>
  <c r="K36"/>
  <c r="J36"/>
  <c r="I36"/>
  <c r="H36"/>
  <c r="G36"/>
  <c r="F36"/>
  <c r="E36"/>
  <c r="D36"/>
  <c r="C36"/>
  <c r="B36"/>
  <c r="P34"/>
  <c r="P71" s="1"/>
  <c r="P33"/>
  <c r="P70" s="1"/>
  <c r="P32"/>
  <c r="P69" s="1"/>
  <c r="P31"/>
  <c r="P68" s="1"/>
  <c r="P30"/>
  <c r="P67" s="1"/>
  <c r="P29"/>
  <c r="P66" s="1"/>
  <c r="P28"/>
  <c r="P65" s="1"/>
  <c r="P27"/>
  <c r="P64" s="1"/>
  <c r="P26"/>
  <c r="P63" s="1"/>
  <c r="O18"/>
  <c r="N18"/>
  <c r="M18"/>
  <c r="L18"/>
  <c r="K18"/>
  <c r="J18"/>
  <c r="I18"/>
  <c r="H18"/>
  <c r="G18"/>
  <c r="F18"/>
  <c r="E18"/>
  <c r="D18"/>
  <c r="C18"/>
  <c r="B18"/>
  <c r="P16"/>
  <c r="P53" s="1"/>
  <c r="P15"/>
  <c r="P52" s="1"/>
  <c r="P14"/>
  <c r="P51" s="1"/>
  <c r="P13"/>
  <c r="P50" s="1"/>
  <c r="P12"/>
  <c r="P49" s="1"/>
  <c r="P11"/>
  <c r="P48" s="1"/>
  <c r="P10"/>
  <c r="P47" s="1"/>
  <c r="P9"/>
  <c r="P46" s="1"/>
  <c r="P8"/>
  <c r="D64" l="1"/>
  <c r="H64"/>
  <c r="L64"/>
  <c r="D66"/>
  <c r="H66"/>
  <c r="L66"/>
  <c r="D68"/>
  <c r="H68"/>
  <c r="L68"/>
  <c r="D70"/>
  <c r="H70"/>
  <c r="L70"/>
  <c r="B64"/>
  <c r="F64"/>
  <c r="J64"/>
  <c r="N64"/>
  <c r="B66"/>
  <c r="F66"/>
  <c r="J66"/>
  <c r="N66"/>
  <c r="B68"/>
  <c r="F68"/>
  <c r="J68"/>
  <c r="N68"/>
  <c r="B70"/>
  <c r="F70"/>
  <c r="J70"/>
  <c r="N70"/>
  <c r="B63"/>
  <c r="D63"/>
  <c r="F63"/>
  <c r="H63"/>
  <c r="J63"/>
  <c r="L63"/>
  <c r="N63"/>
  <c r="B65"/>
  <c r="D65"/>
  <c r="F65"/>
  <c r="H65"/>
  <c r="J65"/>
  <c r="L65"/>
  <c r="N65"/>
  <c r="B67"/>
  <c r="D67"/>
  <c r="F67"/>
  <c r="H67"/>
  <c r="J67"/>
  <c r="L67"/>
  <c r="N67"/>
  <c r="B69"/>
  <c r="D69"/>
  <c r="F69"/>
  <c r="H69"/>
  <c r="J69"/>
  <c r="L69"/>
  <c r="N69"/>
  <c r="B71"/>
  <c r="D71"/>
  <c r="F71"/>
  <c r="H71"/>
  <c r="J71"/>
  <c r="L71"/>
  <c r="N71"/>
  <c r="C63"/>
  <c r="E63"/>
  <c r="G63"/>
  <c r="I63"/>
  <c r="K63"/>
  <c r="M63"/>
  <c r="O63"/>
  <c r="C64"/>
  <c r="E64"/>
  <c r="G64"/>
  <c r="I64"/>
  <c r="K64"/>
  <c r="M64"/>
  <c r="O64"/>
  <c r="C65"/>
  <c r="E65"/>
  <c r="G65"/>
  <c r="I65"/>
  <c r="K65"/>
  <c r="M65"/>
  <c r="O65"/>
  <c r="C66"/>
  <c r="E66"/>
  <c r="G66"/>
  <c r="I66"/>
  <c r="K66"/>
  <c r="M66"/>
  <c r="O66"/>
  <c r="C67"/>
  <c r="E67"/>
  <c r="G67"/>
  <c r="I67"/>
  <c r="K67"/>
  <c r="M67"/>
  <c r="O67"/>
  <c r="C68"/>
  <c r="E68"/>
  <c r="G68"/>
  <c r="I68"/>
  <c r="K68"/>
  <c r="M68"/>
  <c r="O68"/>
  <c r="C69"/>
  <c r="E69"/>
  <c r="G69"/>
  <c r="I69"/>
  <c r="K69"/>
  <c r="M69"/>
  <c r="O69"/>
  <c r="C70"/>
  <c r="E70"/>
  <c r="G70"/>
  <c r="I70"/>
  <c r="K70"/>
  <c r="M70"/>
  <c r="O70"/>
  <c r="C71"/>
  <c r="E71"/>
  <c r="G71"/>
  <c r="I71"/>
  <c r="K71"/>
  <c r="M71"/>
  <c r="O71"/>
  <c r="P18"/>
  <c r="F55" s="1"/>
  <c r="P36"/>
  <c r="C73" s="1"/>
  <c r="B45"/>
  <c r="D45"/>
  <c r="F45"/>
  <c r="H45"/>
  <c r="J45"/>
  <c r="L45"/>
  <c r="N45"/>
  <c r="B46"/>
  <c r="D46"/>
  <c r="F46"/>
  <c r="H46"/>
  <c r="J46"/>
  <c r="L46"/>
  <c r="N46"/>
  <c r="B47"/>
  <c r="D47"/>
  <c r="F47"/>
  <c r="H47"/>
  <c r="J47"/>
  <c r="L47"/>
  <c r="N47"/>
  <c r="B48"/>
  <c r="D48"/>
  <c r="F48"/>
  <c r="H48"/>
  <c r="J48"/>
  <c r="L48"/>
  <c r="N48"/>
  <c r="B49"/>
  <c r="D49"/>
  <c r="F49"/>
  <c r="H49"/>
  <c r="J49"/>
  <c r="L49"/>
  <c r="N49"/>
  <c r="B50"/>
  <c r="D50"/>
  <c r="F50"/>
  <c r="H50"/>
  <c r="J50"/>
  <c r="L50"/>
  <c r="N50"/>
  <c r="B51"/>
  <c r="D51"/>
  <c r="F51"/>
  <c r="H51"/>
  <c r="J51"/>
  <c r="L51"/>
  <c r="N51"/>
  <c r="B52"/>
  <c r="D52"/>
  <c r="F52"/>
  <c r="H52"/>
  <c r="J52"/>
  <c r="L52"/>
  <c r="N52"/>
  <c r="B53"/>
  <c r="D53"/>
  <c r="F53"/>
  <c r="H53"/>
  <c r="J53"/>
  <c r="L53"/>
  <c r="N53"/>
  <c r="C45"/>
  <c r="E45"/>
  <c r="G45"/>
  <c r="I45"/>
  <c r="K45"/>
  <c r="M45"/>
  <c r="O45"/>
  <c r="P45"/>
  <c r="C46"/>
  <c r="E46"/>
  <c r="G46"/>
  <c r="I46"/>
  <c r="K46"/>
  <c r="M46"/>
  <c r="O46"/>
  <c r="C47"/>
  <c r="E47"/>
  <c r="G47"/>
  <c r="I47"/>
  <c r="K47"/>
  <c r="M47"/>
  <c r="O47"/>
  <c r="C48"/>
  <c r="E48"/>
  <c r="G48"/>
  <c r="I48"/>
  <c r="K48"/>
  <c r="M48"/>
  <c r="O48"/>
  <c r="C49"/>
  <c r="E49"/>
  <c r="G49"/>
  <c r="I49"/>
  <c r="K49"/>
  <c r="M49"/>
  <c r="O49"/>
  <c r="C50"/>
  <c r="E50"/>
  <c r="G50"/>
  <c r="I50"/>
  <c r="K50"/>
  <c r="M50"/>
  <c r="O50"/>
  <c r="C51"/>
  <c r="E51"/>
  <c r="G51"/>
  <c r="I51"/>
  <c r="K51"/>
  <c r="M51"/>
  <c r="O51"/>
  <c r="C52"/>
  <c r="E52"/>
  <c r="G52"/>
  <c r="I52"/>
  <c r="K52"/>
  <c r="M52"/>
  <c r="O52"/>
  <c r="C53"/>
  <c r="E53"/>
  <c r="G53"/>
  <c r="I53"/>
  <c r="K53"/>
  <c r="M53"/>
  <c r="O53"/>
  <c r="O73" l="1"/>
  <c r="K73"/>
  <c r="G73"/>
  <c r="N73"/>
  <c r="L73"/>
  <c r="J73"/>
  <c r="H73"/>
  <c r="F73"/>
  <c r="D73"/>
  <c r="B73"/>
  <c r="M73"/>
  <c r="I73"/>
  <c r="E73"/>
  <c r="O55"/>
  <c r="K55"/>
  <c r="G55"/>
  <c r="C55"/>
  <c r="L55"/>
  <c r="H55"/>
  <c r="B55"/>
  <c r="M55"/>
  <c r="I55"/>
  <c r="E55"/>
  <c r="D55"/>
  <c r="N55"/>
  <c r="J55"/>
  <c r="C82" i="4" l="1"/>
  <c r="D82"/>
  <c r="E82"/>
  <c r="F82"/>
  <c r="G82"/>
  <c r="H82"/>
  <c r="I82"/>
  <c r="J82"/>
  <c r="K82"/>
  <c r="B82"/>
  <c r="C76"/>
  <c r="D76"/>
  <c r="E76"/>
  <c r="F76"/>
  <c r="G76"/>
  <c r="H76"/>
  <c r="I76"/>
  <c r="J76"/>
  <c r="K76"/>
  <c r="B76"/>
  <c r="B16"/>
  <c r="L23"/>
  <c r="D57" s="1"/>
  <c r="K33"/>
  <c r="H33"/>
  <c r="G33"/>
  <c r="F33"/>
  <c r="E33"/>
  <c r="D33"/>
  <c r="C33"/>
  <c r="AK16" i="5"/>
  <c r="AJ16"/>
  <c r="AI16"/>
  <c r="AH16"/>
  <c r="AG16"/>
  <c r="AF16"/>
  <c r="AE16"/>
  <c r="AD16"/>
  <c r="AC16"/>
  <c r="AB16"/>
  <c r="AA16"/>
  <c r="Z16"/>
  <c r="Y16"/>
  <c r="X16"/>
  <c r="W16"/>
  <c r="V16"/>
  <c r="U16"/>
  <c r="T16"/>
  <c r="S16"/>
  <c r="R16"/>
  <c r="Q16"/>
  <c r="P16"/>
  <c r="O16"/>
  <c r="N16"/>
  <c r="M16"/>
  <c r="L16"/>
  <c r="K16"/>
  <c r="J16"/>
  <c r="I16"/>
  <c r="H16"/>
  <c r="G16"/>
  <c r="F16"/>
  <c r="E16"/>
  <c r="D16"/>
  <c r="C16"/>
  <c r="B16"/>
  <c r="AL7"/>
  <c r="AL8"/>
  <c r="AL9"/>
  <c r="D26" s="1"/>
  <c r="AL10"/>
  <c r="D27" s="1"/>
  <c r="AL11"/>
  <c r="D28" s="1"/>
  <c r="AL12"/>
  <c r="D29" s="1"/>
  <c r="AL13"/>
  <c r="D30" s="1"/>
  <c r="AL14"/>
  <c r="D31" s="1"/>
  <c r="AL6"/>
  <c r="D23" s="1"/>
  <c r="C16" i="6"/>
  <c r="D16"/>
  <c r="E16"/>
  <c r="F16"/>
  <c r="G16"/>
  <c r="H16"/>
  <c r="I16"/>
  <c r="J16"/>
  <c r="K16"/>
  <c r="L16"/>
  <c r="M16"/>
  <c r="N16"/>
  <c r="O16"/>
  <c r="P16"/>
  <c r="Q16"/>
  <c r="R16"/>
  <c r="S16"/>
  <c r="T16"/>
  <c r="U16"/>
  <c r="V16"/>
  <c r="W16"/>
  <c r="X16"/>
  <c r="B16"/>
  <c r="Y7"/>
  <c r="Y8"/>
  <c r="Y9"/>
  <c r="Y10"/>
  <c r="Y11"/>
  <c r="Y12"/>
  <c r="Y13"/>
  <c r="Y14"/>
  <c r="Y6"/>
  <c r="N7" i="7"/>
  <c r="N8"/>
  <c r="N9"/>
  <c r="N10"/>
  <c r="N11"/>
  <c r="N12"/>
  <c r="N13"/>
  <c r="N14"/>
  <c r="N6"/>
  <c r="N16" s="1"/>
  <c r="C16"/>
  <c r="D16"/>
  <c r="E16"/>
  <c r="F16"/>
  <c r="G16"/>
  <c r="H16"/>
  <c r="I16"/>
  <c r="J16"/>
  <c r="K16"/>
  <c r="L16"/>
  <c r="M16"/>
  <c r="B16"/>
  <c r="L7" i="4"/>
  <c r="C41" s="1"/>
  <c r="L8"/>
  <c r="D42" s="1"/>
  <c r="L9"/>
  <c r="C43" s="1"/>
  <c r="L10"/>
  <c r="D44" s="1"/>
  <c r="L11"/>
  <c r="C45" s="1"/>
  <c r="L12"/>
  <c r="D46" s="1"/>
  <c r="L13"/>
  <c r="C47" s="1"/>
  <c r="L14"/>
  <c r="D48" s="1"/>
  <c r="L6"/>
  <c r="C16"/>
  <c r="D16"/>
  <c r="E16"/>
  <c r="F16"/>
  <c r="G16"/>
  <c r="H16"/>
  <c r="I16"/>
  <c r="J16"/>
  <c r="K16"/>
  <c r="J33"/>
  <c r="I33"/>
  <c r="B33"/>
  <c r="L31"/>
  <c r="D65" s="1"/>
  <c r="L30"/>
  <c r="D64" s="1"/>
  <c r="L29"/>
  <c r="D63" s="1"/>
  <c r="L28"/>
  <c r="D62" s="1"/>
  <c r="L27"/>
  <c r="D61" s="1"/>
  <c r="L26"/>
  <c r="D60" s="1"/>
  <c r="L25"/>
  <c r="D59" s="1"/>
  <c r="L24"/>
  <c r="D58" s="1"/>
  <c r="M33" i="3"/>
  <c r="B69" s="1"/>
  <c r="M32"/>
  <c r="B68" s="1"/>
  <c r="M31"/>
  <c r="B67" s="1"/>
  <c r="M30"/>
  <c r="B66" s="1"/>
  <c r="M29"/>
  <c r="B65" s="1"/>
  <c r="M28"/>
  <c r="B64" s="1"/>
  <c r="M27"/>
  <c r="B63" s="1"/>
  <c r="M26"/>
  <c r="B62" s="1"/>
  <c r="M25"/>
  <c r="B61" s="1"/>
  <c r="L35"/>
  <c r="K35"/>
  <c r="J35"/>
  <c r="I35"/>
  <c r="H35"/>
  <c r="G35"/>
  <c r="F35"/>
  <c r="E35"/>
  <c r="D35"/>
  <c r="C35"/>
  <c r="B35"/>
  <c r="B23" i="5" l="1"/>
  <c r="B30"/>
  <c r="B28"/>
  <c r="B26"/>
  <c r="AK31"/>
  <c r="AI31"/>
  <c r="AG31"/>
  <c r="AE31"/>
  <c r="AC31"/>
  <c r="AA31"/>
  <c r="Y31"/>
  <c r="W31"/>
  <c r="U31"/>
  <c r="S31"/>
  <c r="Q31"/>
  <c r="O31"/>
  <c r="M31"/>
  <c r="K31"/>
  <c r="I31"/>
  <c r="G31"/>
  <c r="E31"/>
  <c r="C31"/>
  <c r="AK30"/>
  <c r="AI30"/>
  <c r="AG30"/>
  <c r="AE30"/>
  <c r="AC30"/>
  <c r="AA30"/>
  <c r="Y30"/>
  <c r="W30"/>
  <c r="U30"/>
  <c r="S30"/>
  <c r="Q30"/>
  <c r="O30"/>
  <c r="M30"/>
  <c r="K30"/>
  <c r="I30"/>
  <c r="G30"/>
  <c r="E30"/>
  <c r="C30"/>
  <c r="AK29"/>
  <c r="AI29"/>
  <c r="AG29"/>
  <c r="AE29"/>
  <c r="AC29"/>
  <c r="AA29"/>
  <c r="Y29"/>
  <c r="W29"/>
  <c r="U29"/>
  <c r="S29"/>
  <c r="Q29"/>
  <c r="O29"/>
  <c r="M29"/>
  <c r="K29"/>
  <c r="I29"/>
  <c r="G29"/>
  <c r="E29"/>
  <c r="C29"/>
  <c r="AK28"/>
  <c r="AI28"/>
  <c r="AG28"/>
  <c r="AE28"/>
  <c r="AC28"/>
  <c r="AA28"/>
  <c r="Y28"/>
  <c r="W28"/>
  <c r="U28"/>
  <c r="S28"/>
  <c r="Q28"/>
  <c r="O28"/>
  <c r="M28"/>
  <c r="K28"/>
  <c r="I28"/>
  <c r="G28"/>
  <c r="E28"/>
  <c r="C28"/>
  <c r="AK27"/>
  <c r="AI27"/>
  <c r="AG27"/>
  <c r="AE27"/>
  <c r="AC27"/>
  <c r="AA27"/>
  <c r="Y27"/>
  <c r="W27"/>
  <c r="U27"/>
  <c r="S27"/>
  <c r="Q27"/>
  <c r="O27"/>
  <c r="M27"/>
  <c r="K27"/>
  <c r="I27"/>
  <c r="G27"/>
  <c r="E27"/>
  <c r="C27"/>
  <c r="AK26"/>
  <c r="AI26"/>
  <c r="AG26"/>
  <c r="AE26"/>
  <c r="AC26"/>
  <c r="AA26"/>
  <c r="Y26"/>
  <c r="W26"/>
  <c r="U26"/>
  <c r="S26"/>
  <c r="Q26"/>
  <c r="O26"/>
  <c r="M26"/>
  <c r="K26"/>
  <c r="I26"/>
  <c r="G26"/>
  <c r="E26"/>
  <c r="C26"/>
  <c r="AK23"/>
  <c r="AI23"/>
  <c r="AG23"/>
  <c r="AE23"/>
  <c r="AC23"/>
  <c r="AA23"/>
  <c r="Y23"/>
  <c r="W23"/>
  <c r="U23"/>
  <c r="S23"/>
  <c r="Q23"/>
  <c r="O23"/>
  <c r="M23"/>
  <c r="K23"/>
  <c r="I23"/>
  <c r="G23"/>
  <c r="E23"/>
  <c r="C23"/>
  <c r="B31"/>
  <c r="B29"/>
  <c r="B27"/>
  <c r="AL31"/>
  <c r="AJ31"/>
  <c r="AH31"/>
  <c r="AF31"/>
  <c r="AD31"/>
  <c r="AB31"/>
  <c r="Z31"/>
  <c r="X31"/>
  <c r="V31"/>
  <c r="T31"/>
  <c r="R31"/>
  <c r="P31"/>
  <c r="N31"/>
  <c r="L31"/>
  <c r="J31"/>
  <c r="H31"/>
  <c r="F31"/>
  <c r="AL30"/>
  <c r="AJ30"/>
  <c r="AH30"/>
  <c r="AF30"/>
  <c r="AD30"/>
  <c r="AB30"/>
  <c r="Z30"/>
  <c r="X30"/>
  <c r="V30"/>
  <c r="T30"/>
  <c r="R30"/>
  <c r="P30"/>
  <c r="N30"/>
  <c r="L30"/>
  <c r="J30"/>
  <c r="H30"/>
  <c r="F30"/>
  <c r="AL29"/>
  <c r="AJ29"/>
  <c r="AH29"/>
  <c r="AF29"/>
  <c r="AD29"/>
  <c r="AB29"/>
  <c r="Z29"/>
  <c r="X29"/>
  <c r="V29"/>
  <c r="T29"/>
  <c r="R29"/>
  <c r="P29"/>
  <c r="N29"/>
  <c r="L29"/>
  <c r="J29"/>
  <c r="H29"/>
  <c r="F29"/>
  <c r="AL28"/>
  <c r="AJ28"/>
  <c r="AH28"/>
  <c r="AF28"/>
  <c r="AD28"/>
  <c r="AB28"/>
  <c r="Z28"/>
  <c r="X28"/>
  <c r="V28"/>
  <c r="T28"/>
  <c r="R28"/>
  <c r="P28"/>
  <c r="N28"/>
  <c r="L28"/>
  <c r="J28"/>
  <c r="H28"/>
  <c r="F28"/>
  <c r="AL27"/>
  <c r="AJ27"/>
  <c r="AH27"/>
  <c r="AF27"/>
  <c r="AD27"/>
  <c r="AB27"/>
  <c r="Z27"/>
  <c r="X27"/>
  <c r="V27"/>
  <c r="T27"/>
  <c r="R27"/>
  <c r="P27"/>
  <c r="N27"/>
  <c r="L27"/>
  <c r="J27"/>
  <c r="H27"/>
  <c r="F27"/>
  <c r="AL26"/>
  <c r="AJ26"/>
  <c r="AH26"/>
  <c r="AF26"/>
  <c r="AD26"/>
  <c r="AB26"/>
  <c r="Z26"/>
  <c r="X26"/>
  <c r="V26"/>
  <c r="T26"/>
  <c r="R26"/>
  <c r="P26"/>
  <c r="N26"/>
  <c r="L26"/>
  <c r="J26"/>
  <c r="H26"/>
  <c r="F26"/>
  <c r="AL23"/>
  <c r="AJ23"/>
  <c r="AH23"/>
  <c r="AF23"/>
  <c r="AD23"/>
  <c r="AB23"/>
  <c r="Z23"/>
  <c r="X23"/>
  <c r="V23"/>
  <c r="T23"/>
  <c r="R23"/>
  <c r="P23"/>
  <c r="N23"/>
  <c r="L23"/>
  <c r="J23"/>
  <c r="H23"/>
  <c r="F23"/>
  <c r="B31" i="7"/>
  <c r="D31"/>
  <c r="G31"/>
  <c r="I31"/>
  <c r="K31"/>
  <c r="M31"/>
  <c r="H31"/>
  <c r="N31"/>
  <c r="C31"/>
  <c r="E31"/>
  <c r="F31"/>
  <c r="J31"/>
  <c r="L31"/>
  <c r="B29"/>
  <c r="D29"/>
  <c r="G29"/>
  <c r="I29"/>
  <c r="K29"/>
  <c r="M29"/>
  <c r="C29"/>
  <c r="E29"/>
  <c r="F29"/>
  <c r="H29"/>
  <c r="J29"/>
  <c r="L29"/>
  <c r="N29"/>
  <c r="B27"/>
  <c r="D27"/>
  <c r="G27"/>
  <c r="I27"/>
  <c r="K27"/>
  <c r="M27"/>
  <c r="C27"/>
  <c r="E27"/>
  <c r="F27"/>
  <c r="H27"/>
  <c r="J27"/>
  <c r="L27"/>
  <c r="N27"/>
  <c r="B25"/>
  <c r="D25"/>
  <c r="G25"/>
  <c r="I25"/>
  <c r="K25"/>
  <c r="M25"/>
  <c r="C25"/>
  <c r="E25"/>
  <c r="F25"/>
  <c r="H25"/>
  <c r="J25"/>
  <c r="L25"/>
  <c r="N25"/>
  <c r="L33"/>
  <c r="H33"/>
  <c r="F33"/>
  <c r="E33"/>
  <c r="C33"/>
  <c r="B23"/>
  <c r="D23"/>
  <c r="G23"/>
  <c r="I23"/>
  <c r="K23"/>
  <c r="M23"/>
  <c r="C23"/>
  <c r="E23"/>
  <c r="F23"/>
  <c r="H23"/>
  <c r="J23"/>
  <c r="L23"/>
  <c r="N23"/>
  <c r="B30"/>
  <c r="C30"/>
  <c r="E30"/>
  <c r="F30"/>
  <c r="H30"/>
  <c r="J30"/>
  <c r="L30"/>
  <c r="N30"/>
  <c r="D30"/>
  <c r="G30"/>
  <c r="I30"/>
  <c r="K30"/>
  <c r="M30"/>
  <c r="B28"/>
  <c r="C28"/>
  <c r="E28"/>
  <c r="F28"/>
  <c r="H28"/>
  <c r="J28"/>
  <c r="L28"/>
  <c r="N28"/>
  <c r="D28"/>
  <c r="G28"/>
  <c r="I28"/>
  <c r="K28"/>
  <c r="M28"/>
  <c r="B26"/>
  <c r="C26"/>
  <c r="E26"/>
  <c r="F26"/>
  <c r="H26"/>
  <c r="J26"/>
  <c r="L26"/>
  <c r="N26"/>
  <c r="D26"/>
  <c r="G26"/>
  <c r="I26"/>
  <c r="K26"/>
  <c r="M26"/>
  <c r="B24"/>
  <c r="C24"/>
  <c r="E24"/>
  <c r="F24"/>
  <c r="H24"/>
  <c r="J24"/>
  <c r="L24"/>
  <c r="N24"/>
  <c r="D24"/>
  <c r="G24"/>
  <c r="I24"/>
  <c r="K24"/>
  <c r="M24"/>
  <c r="J33"/>
  <c r="M33"/>
  <c r="K33"/>
  <c r="I33"/>
  <c r="G33"/>
  <c r="D33"/>
  <c r="B28" i="6"/>
  <c r="C28"/>
  <c r="E28"/>
  <c r="G28"/>
  <c r="I28"/>
  <c r="K28"/>
  <c r="M28"/>
  <c r="O28"/>
  <c r="Q28"/>
  <c r="S28"/>
  <c r="U28"/>
  <c r="W28"/>
  <c r="Y28"/>
  <c r="D28"/>
  <c r="F28"/>
  <c r="H28"/>
  <c r="J28"/>
  <c r="L28"/>
  <c r="N28"/>
  <c r="P28"/>
  <c r="R28"/>
  <c r="T28"/>
  <c r="V28"/>
  <c r="X28"/>
  <c r="C24"/>
  <c r="E24"/>
  <c r="G24"/>
  <c r="I24"/>
  <c r="K24"/>
  <c r="M24"/>
  <c r="O24"/>
  <c r="Q24"/>
  <c r="S24"/>
  <c r="U24"/>
  <c r="W24"/>
  <c r="Y24"/>
  <c r="D24"/>
  <c r="F24"/>
  <c r="H24"/>
  <c r="J24"/>
  <c r="L24"/>
  <c r="N24"/>
  <c r="P24"/>
  <c r="R24"/>
  <c r="T24"/>
  <c r="V24"/>
  <c r="X24"/>
  <c r="B31"/>
  <c r="D31"/>
  <c r="F31"/>
  <c r="H31"/>
  <c r="J31"/>
  <c r="L31"/>
  <c r="N31"/>
  <c r="P31"/>
  <c r="R31"/>
  <c r="T31"/>
  <c r="V31"/>
  <c r="X31"/>
  <c r="C31"/>
  <c r="E31"/>
  <c r="G31"/>
  <c r="I31"/>
  <c r="K31"/>
  <c r="M31"/>
  <c r="O31"/>
  <c r="Q31"/>
  <c r="S31"/>
  <c r="U31"/>
  <c r="W31"/>
  <c r="Y31"/>
  <c r="B29"/>
  <c r="D29"/>
  <c r="F29"/>
  <c r="H29"/>
  <c r="J29"/>
  <c r="L29"/>
  <c r="N29"/>
  <c r="P29"/>
  <c r="R29"/>
  <c r="T29"/>
  <c r="V29"/>
  <c r="X29"/>
  <c r="C29"/>
  <c r="E29"/>
  <c r="G29"/>
  <c r="I29"/>
  <c r="K29"/>
  <c r="M29"/>
  <c r="O29"/>
  <c r="Q29"/>
  <c r="S29"/>
  <c r="U29"/>
  <c r="W29"/>
  <c r="Y29"/>
  <c r="B27"/>
  <c r="D27"/>
  <c r="F27"/>
  <c r="H27"/>
  <c r="J27"/>
  <c r="L27"/>
  <c r="N27"/>
  <c r="P27"/>
  <c r="R27"/>
  <c r="T27"/>
  <c r="V27"/>
  <c r="X27"/>
  <c r="C27"/>
  <c r="E27"/>
  <c r="G27"/>
  <c r="I27"/>
  <c r="K27"/>
  <c r="M27"/>
  <c r="O27"/>
  <c r="Q27"/>
  <c r="S27"/>
  <c r="U27"/>
  <c r="W27"/>
  <c r="Y27"/>
  <c r="B25"/>
  <c r="D25"/>
  <c r="F25"/>
  <c r="H25"/>
  <c r="J25"/>
  <c r="L25"/>
  <c r="N25"/>
  <c r="P25"/>
  <c r="R25"/>
  <c r="T25"/>
  <c r="V25"/>
  <c r="X25"/>
  <c r="C25"/>
  <c r="E25"/>
  <c r="G25"/>
  <c r="I25"/>
  <c r="K25"/>
  <c r="M25"/>
  <c r="O25"/>
  <c r="Q25"/>
  <c r="S25"/>
  <c r="U25"/>
  <c r="W25"/>
  <c r="Y25"/>
  <c r="B32"/>
  <c r="C32"/>
  <c r="E32"/>
  <c r="G32"/>
  <c r="I32"/>
  <c r="K32"/>
  <c r="M32"/>
  <c r="O32"/>
  <c r="Q32"/>
  <c r="S32"/>
  <c r="U32"/>
  <c r="W32"/>
  <c r="Y32"/>
  <c r="D32"/>
  <c r="F32"/>
  <c r="H32"/>
  <c r="J32"/>
  <c r="L32"/>
  <c r="N32"/>
  <c r="P32"/>
  <c r="R32"/>
  <c r="T32"/>
  <c r="V32"/>
  <c r="X32"/>
  <c r="B30"/>
  <c r="C30"/>
  <c r="E30"/>
  <c r="G30"/>
  <c r="I30"/>
  <c r="K30"/>
  <c r="M30"/>
  <c r="O30"/>
  <c r="Q30"/>
  <c r="S30"/>
  <c r="U30"/>
  <c r="W30"/>
  <c r="Y30"/>
  <c r="D30"/>
  <c r="F30"/>
  <c r="H30"/>
  <c r="J30"/>
  <c r="L30"/>
  <c r="N30"/>
  <c r="P30"/>
  <c r="R30"/>
  <c r="T30"/>
  <c r="V30"/>
  <c r="X30"/>
  <c r="B26"/>
  <c r="C26"/>
  <c r="E26"/>
  <c r="G26"/>
  <c r="I26"/>
  <c r="K26"/>
  <c r="M26"/>
  <c r="O26"/>
  <c r="Q26"/>
  <c r="S26"/>
  <c r="U26"/>
  <c r="W26"/>
  <c r="Y26"/>
  <c r="D26"/>
  <c r="F26"/>
  <c r="H26"/>
  <c r="J26"/>
  <c r="L26"/>
  <c r="N26"/>
  <c r="P26"/>
  <c r="R26"/>
  <c r="T26"/>
  <c r="V26"/>
  <c r="X26"/>
  <c r="D25" i="5"/>
  <c r="X25"/>
  <c r="D24"/>
  <c r="X24"/>
  <c r="AL16"/>
  <c r="D33" s="1"/>
  <c r="AJ25"/>
  <c r="AF25"/>
  <c r="AB25"/>
  <c r="W25"/>
  <c r="S25"/>
  <c r="O25"/>
  <c r="K25"/>
  <c r="G25"/>
  <c r="C25"/>
  <c r="AL25"/>
  <c r="AH25"/>
  <c r="AD25"/>
  <c r="Z25"/>
  <c r="U25"/>
  <c r="Q25"/>
  <c r="M25"/>
  <c r="I25"/>
  <c r="E25"/>
  <c r="B25"/>
  <c r="AK25"/>
  <c r="AI25"/>
  <c r="AG25"/>
  <c r="AE25"/>
  <c r="AC25"/>
  <c r="AA25"/>
  <c r="Y25"/>
  <c r="V25"/>
  <c r="T25"/>
  <c r="R25"/>
  <c r="P25"/>
  <c r="N25"/>
  <c r="L25"/>
  <c r="J25"/>
  <c r="H25"/>
  <c r="F25"/>
  <c r="AK33"/>
  <c r="Y33"/>
  <c r="U33"/>
  <c r="Q33"/>
  <c r="M33"/>
  <c r="I33"/>
  <c r="E33"/>
  <c r="AL24"/>
  <c r="AJ24"/>
  <c r="AH24"/>
  <c r="AF24"/>
  <c r="AD24"/>
  <c r="AB24"/>
  <c r="Z24"/>
  <c r="W24"/>
  <c r="U24"/>
  <c r="S24"/>
  <c r="Q24"/>
  <c r="O24"/>
  <c r="M24"/>
  <c r="K24"/>
  <c r="I24"/>
  <c r="G24"/>
  <c r="E24"/>
  <c r="C24"/>
  <c r="B33"/>
  <c r="B24"/>
  <c r="AJ33"/>
  <c r="AF33"/>
  <c r="AB33"/>
  <c r="V33"/>
  <c r="R33"/>
  <c r="N33"/>
  <c r="L33"/>
  <c r="J33"/>
  <c r="H33"/>
  <c r="F33"/>
  <c r="AK24"/>
  <c r="AI24"/>
  <c r="AG24"/>
  <c r="AE24"/>
  <c r="AC24"/>
  <c r="AA24"/>
  <c r="Y24"/>
  <c r="V24"/>
  <c r="T24"/>
  <c r="R24"/>
  <c r="P24"/>
  <c r="N24"/>
  <c r="L24"/>
  <c r="J24"/>
  <c r="H24"/>
  <c r="F24"/>
  <c r="L76" i="4"/>
  <c r="L82"/>
  <c r="K69" i="3"/>
  <c r="G69"/>
  <c r="C69"/>
  <c r="K67"/>
  <c r="G67"/>
  <c r="C67"/>
  <c r="K65"/>
  <c r="G65"/>
  <c r="C65"/>
  <c r="K63"/>
  <c r="G63"/>
  <c r="C63"/>
  <c r="K61"/>
  <c r="G61"/>
  <c r="C61"/>
  <c r="I69"/>
  <c r="E69"/>
  <c r="I67"/>
  <c r="E67"/>
  <c r="I65"/>
  <c r="E65"/>
  <c r="I63"/>
  <c r="E63"/>
  <c r="I61"/>
  <c r="E61"/>
  <c r="K68"/>
  <c r="I68"/>
  <c r="G68"/>
  <c r="E68"/>
  <c r="C68"/>
  <c r="K66"/>
  <c r="I66"/>
  <c r="G66"/>
  <c r="E66"/>
  <c r="C66"/>
  <c r="K64"/>
  <c r="I64"/>
  <c r="G64"/>
  <c r="E64"/>
  <c r="C64"/>
  <c r="K62"/>
  <c r="I62"/>
  <c r="G62"/>
  <c r="E62"/>
  <c r="C62"/>
  <c r="M69"/>
  <c r="L69"/>
  <c r="J69"/>
  <c r="H69"/>
  <c r="F69"/>
  <c r="D69"/>
  <c r="M68"/>
  <c r="L68"/>
  <c r="J68"/>
  <c r="H68"/>
  <c r="F68"/>
  <c r="D68"/>
  <c r="M67"/>
  <c r="L67"/>
  <c r="J67"/>
  <c r="H67"/>
  <c r="F67"/>
  <c r="D67"/>
  <c r="M66"/>
  <c r="L66"/>
  <c r="J66"/>
  <c r="H66"/>
  <c r="F66"/>
  <c r="D66"/>
  <c r="M65"/>
  <c r="L65"/>
  <c r="J65"/>
  <c r="H65"/>
  <c r="F65"/>
  <c r="D65"/>
  <c r="M64"/>
  <c r="L64"/>
  <c r="J64"/>
  <c r="H64"/>
  <c r="F64"/>
  <c r="D64"/>
  <c r="M63"/>
  <c r="L63"/>
  <c r="J63"/>
  <c r="H63"/>
  <c r="F63"/>
  <c r="D63"/>
  <c r="M62"/>
  <c r="L62"/>
  <c r="J62"/>
  <c r="H62"/>
  <c r="F62"/>
  <c r="D62"/>
  <c r="M61"/>
  <c r="L61"/>
  <c r="J61"/>
  <c r="H61"/>
  <c r="F61"/>
  <c r="D61"/>
  <c r="Y16" i="6"/>
  <c r="X34" s="1"/>
  <c r="B24"/>
  <c r="B33" i="7"/>
  <c r="B46" i="4"/>
  <c r="B42"/>
  <c r="I48"/>
  <c r="E48"/>
  <c r="K46"/>
  <c r="G46"/>
  <c r="C46"/>
  <c r="I44"/>
  <c r="E44"/>
  <c r="K42"/>
  <c r="G42"/>
  <c r="C42"/>
  <c r="B57"/>
  <c r="B63"/>
  <c r="B59"/>
  <c r="I65"/>
  <c r="E65"/>
  <c r="K63"/>
  <c r="G63"/>
  <c r="C63"/>
  <c r="I61"/>
  <c r="E61"/>
  <c r="K59"/>
  <c r="G59"/>
  <c r="C59"/>
  <c r="I57"/>
  <c r="E57"/>
  <c r="L16"/>
  <c r="B50" s="1"/>
  <c r="B48"/>
  <c r="B44"/>
  <c r="K48"/>
  <c r="G48"/>
  <c r="C48"/>
  <c r="I46"/>
  <c r="E46"/>
  <c r="K44"/>
  <c r="G44"/>
  <c r="C44"/>
  <c r="I42"/>
  <c r="E42"/>
  <c r="B65"/>
  <c r="B61"/>
  <c r="K65"/>
  <c r="G65"/>
  <c r="C65"/>
  <c r="I63"/>
  <c r="E63"/>
  <c r="K61"/>
  <c r="G61"/>
  <c r="C61"/>
  <c r="I59"/>
  <c r="E59"/>
  <c r="K57"/>
  <c r="G57"/>
  <c r="C57"/>
  <c r="J47"/>
  <c r="H47"/>
  <c r="F47"/>
  <c r="D47"/>
  <c r="J45"/>
  <c r="H45"/>
  <c r="F45"/>
  <c r="D45"/>
  <c r="J43"/>
  <c r="H43"/>
  <c r="F43"/>
  <c r="D43"/>
  <c r="J41"/>
  <c r="H41"/>
  <c r="F41"/>
  <c r="D41"/>
  <c r="K40"/>
  <c r="I40"/>
  <c r="G40"/>
  <c r="E40"/>
  <c r="C40"/>
  <c r="K64"/>
  <c r="I64"/>
  <c r="G64"/>
  <c r="E64"/>
  <c r="C64"/>
  <c r="K62"/>
  <c r="I62"/>
  <c r="G62"/>
  <c r="E62"/>
  <c r="C62"/>
  <c r="K60"/>
  <c r="I60"/>
  <c r="G60"/>
  <c r="E60"/>
  <c r="C60"/>
  <c r="K58"/>
  <c r="I58"/>
  <c r="G58"/>
  <c r="E58"/>
  <c r="C58"/>
  <c r="B40"/>
  <c r="B47"/>
  <c r="B45"/>
  <c r="B43"/>
  <c r="B41"/>
  <c r="J48"/>
  <c r="H48"/>
  <c r="F48"/>
  <c r="K47"/>
  <c r="I47"/>
  <c r="G47"/>
  <c r="E47"/>
  <c r="J46"/>
  <c r="H46"/>
  <c r="F46"/>
  <c r="K45"/>
  <c r="I45"/>
  <c r="G45"/>
  <c r="E45"/>
  <c r="J44"/>
  <c r="H44"/>
  <c r="F44"/>
  <c r="K43"/>
  <c r="I43"/>
  <c r="G43"/>
  <c r="E43"/>
  <c r="J42"/>
  <c r="H42"/>
  <c r="F42"/>
  <c r="K41"/>
  <c r="I41"/>
  <c r="G41"/>
  <c r="E41"/>
  <c r="J40"/>
  <c r="H40"/>
  <c r="F40"/>
  <c r="D40"/>
  <c r="B64"/>
  <c r="B62"/>
  <c r="B60"/>
  <c r="B58"/>
  <c r="L65"/>
  <c r="J65"/>
  <c r="H65"/>
  <c r="F65"/>
  <c r="L64"/>
  <c r="J64"/>
  <c r="H64"/>
  <c r="F64"/>
  <c r="L63"/>
  <c r="J63"/>
  <c r="H63"/>
  <c r="F63"/>
  <c r="L62"/>
  <c r="J62"/>
  <c r="H62"/>
  <c r="F62"/>
  <c r="L61"/>
  <c r="J61"/>
  <c r="H61"/>
  <c r="F61"/>
  <c r="L60"/>
  <c r="J60"/>
  <c r="H60"/>
  <c r="F60"/>
  <c r="L59"/>
  <c r="J59"/>
  <c r="H59"/>
  <c r="F59"/>
  <c r="L58"/>
  <c r="J58"/>
  <c r="H58"/>
  <c r="F58"/>
  <c r="L57"/>
  <c r="J57"/>
  <c r="H57"/>
  <c r="F57"/>
  <c r="L42"/>
  <c r="L33"/>
  <c r="I67" s="1"/>
  <c r="M35" i="3"/>
  <c r="B71" s="1"/>
  <c r="AG33" i="5" l="1"/>
  <c r="B34" i="6"/>
  <c r="AC33" i="5"/>
  <c r="C34" i="6"/>
  <c r="G34"/>
  <c r="K34"/>
  <c r="O34"/>
  <c r="S34"/>
  <c r="W34"/>
  <c r="F34"/>
  <c r="J34"/>
  <c r="N34"/>
  <c r="R34"/>
  <c r="V34"/>
  <c r="E34"/>
  <c r="I34"/>
  <c r="M34"/>
  <c r="Q34"/>
  <c r="U34"/>
  <c r="D34"/>
  <c r="H34"/>
  <c r="L34"/>
  <c r="P34"/>
  <c r="T34"/>
  <c r="P33" i="5"/>
  <c r="T33"/>
  <c r="Z33"/>
  <c r="AD33"/>
  <c r="AH33"/>
  <c r="C33"/>
  <c r="G33"/>
  <c r="K33"/>
  <c r="O33"/>
  <c r="S33"/>
  <c r="W33"/>
  <c r="AA33"/>
  <c r="AE33"/>
  <c r="AI33"/>
  <c r="X33"/>
  <c r="L44" i="4"/>
  <c r="L47"/>
  <c r="L45"/>
  <c r="H50"/>
  <c r="E50"/>
  <c r="D50"/>
  <c r="I50"/>
  <c r="L48"/>
  <c r="I71" i="3"/>
  <c r="E71"/>
  <c r="L71"/>
  <c r="H71"/>
  <c r="D71"/>
  <c r="K71"/>
  <c r="G71"/>
  <c r="C71"/>
  <c r="J71"/>
  <c r="F71"/>
  <c r="L46" i="4"/>
  <c r="H67"/>
  <c r="G67"/>
  <c r="B67"/>
  <c r="F50"/>
  <c r="J50"/>
  <c r="C50"/>
  <c r="G50"/>
  <c r="K50"/>
  <c r="L43"/>
  <c r="L41"/>
  <c r="D67"/>
  <c r="C67"/>
  <c r="L40"/>
  <c r="F67"/>
  <c r="K67"/>
  <c r="E67"/>
  <c r="J67"/>
  <c r="M15" i="3"/>
  <c r="M14"/>
  <c r="M13"/>
  <c r="M12"/>
  <c r="M11"/>
  <c r="M10"/>
  <c r="M9"/>
  <c r="M8"/>
  <c r="M7"/>
  <c r="L17"/>
  <c r="K17"/>
  <c r="J17"/>
  <c r="I17"/>
  <c r="H17"/>
  <c r="G17"/>
  <c r="F17"/>
  <c r="E17"/>
  <c r="D17"/>
  <c r="C17"/>
  <c r="B17"/>
  <c r="D44" l="1"/>
  <c r="F44"/>
  <c r="H44"/>
  <c r="J44"/>
  <c r="L44"/>
  <c r="M44"/>
  <c r="C44"/>
  <c r="E44"/>
  <c r="G44"/>
  <c r="I44"/>
  <c r="K44"/>
  <c r="B44"/>
  <c r="D46"/>
  <c r="F46"/>
  <c r="H46"/>
  <c r="J46"/>
  <c r="L46"/>
  <c r="M46"/>
  <c r="B46"/>
  <c r="C46"/>
  <c r="E46"/>
  <c r="G46"/>
  <c r="I46"/>
  <c r="K46"/>
  <c r="D48"/>
  <c r="F48"/>
  <c r="H48"/>
  <c r="J48"/>
  <c r="L48"/>
  <c r="M48"/>
  <c r="B48"/>
  <c r="C48"/>
  <c r="E48"/>
  <c r="G48"/>
  <c r="I48"/>
  <c r="K48"/>
  <c r="D50"/>
  <c r="F50"/>
  <c r="H50"/>
  <c r="J50"/>
  <c r="L50"/>
  <c r="M50"/>
  <c r="B50"/>
  <c r="C50"/>
  <c r="E50"/>
  <c r="G50"/>
  <c r="I50"/>
  <c r="K50"/>
  <c r="D52"/>
  <c r="F52"/>
  <c r="H52"/>
  <c r="J52"/>
  <c r="L52"/>
  <c r="M52"/>
  <c r="B52"/>
  <c r="C52"/>
  <c r="E52"/>
  <c r="G52"/>
  <c r="I52"/>
  <c r="K52"/>
  <c r="D45"/>
  <c r="F45"/>
  <c r="H45"/>
  <c r="J45"/>
  <c r="L45"/>
  <c r="M45"/>
  <c r="C45"/>
  <c r="E45"/>
  <c r="G45"/>
  <c r="I45"/>
  <c r="K45"/>
  <c r="B45"/>
  <c r="D47"/>
  <c r="F47"/>
  <c r="H47"/>
  <c r="J47"/>
  <c r="L47"/>
  <c r="M47"/>
  <c r="C47"/>
  <c r="E47"/>
  <c r="G47"/>
  <c r="I47"/>
  <c r="K47"/>
  <c r="B47"/>
  <c r="D49"/>
  <c r="F49"/>
  <c r="H49"/>
  <c r="J49"/>
  <c r="L49"/>
  <c r="M49"/>
  <c r="C49"/>
  <c r="E49"/>
  <c r="G49"/>
  <c r="I49"/>
  <c r="K49"/>
  <c r="B49"/>
  <c r="D51"/>
  <c r="F51"/>
  <c r="H51"/>
  <c r="J51"/>
  <c r="L51"/>
  <c r="M51"/>
  <c r="C51"/>
  <c r="E51"/>
  <c r="G51"/>
  <c r="I51"/>
  <c r="K51"/>
  <c r="B51"/>
  <c r="M17"/>
  <c r="D54" s="1"/>
  <c r="K54" l="1"/>
  <c r="G54"/>
  <c r="C54"/>
  <c r="J54"/>
  <c r="F54"/>
  <c r="B54"/>
  <c r="I54"/>
  <c r="E54"/>
  <c r="L54"/>
  <c r="H54"/>
</calcChain>
</file>

<file path=xl/sharedStrings.xml><?xml version="1.0" encoding="utf-8"?>
<sst xmlns="http://schemas.openxmlformats.org/spreadsheetml/2006/main" count="576" uniqueCount="169">
  <si>
    <t>Western Cape</t>
  </si>
  <si>
    <t>Eastern Cape</t>
  </si>
  <si>
    <t>Northern Cape</t>
  </si>
  <si>
    <t>Free State</t>
  </si>
  <si>
    <t>KwaZulu-Natal</t>
  </si>
  <si>
    <t>North West</t>
  </si>
  <si>
    <t>Gauteng</t>
  </si>
  <si>
    <t>Mpumalanga</t>
  </si>
  <si>
    <t>Limpopo</t>
  </si>
  <si>
    <t>Total</t>
  </si>
  <si>
    <t>2005/06</t>
  </si>
  <si>
    <t>EXPENDITURE</t>
  </si>
  <si>
    <t>TIME USE SURVEY</t>
  </si>
  <si>
    <t>Wage/salary/piecework pay/commission</t>
  </si>
  <si>
    <t>Earnings from own business or farm</t>
  </si>
  <si>
    <t>State old age pension or disability</t>
  </si>
  <si>
    <t>Child support / foster care grant</t>
  </si>
  <si>
    <t>Other state welfare grants</t>
  </si>
  <si>
    <t>Investments</t>
  </si>
  <si>
    <t>Remittance from people outside the household</t>
  </si>
  <si>
    <t>Private maintenance (from ex-spouse or father of children)</t>
  </si>
  <si>
    <t>Private Pensions</t>
  </si>
  <si>
    <t>Unemployment Insurance Fund</t>
  </si>
  <si>
    <t>Income from other sources; specify</t>
  </si>
  <si>
    <t>Main Source of Income Per Person</t>
  </si>
  <si>
    <t>None </t>
  </si>
  <si>
    <t>R1 - R200 </t>
  </si>
  <si>
    <t>R201 - R500 </t>
  </si>
  <si>
    <t>R501 - R1 000 </t>
  </si>
  <si>
    <t>R1 001 - R1 500 </t>
  </si>
  <si>
    <t>R1 501 - R2 500 </t>
  </si>
  <si>
    <t>R2 501 - R3 500 </t>
  </si>
  <si>
    <t>R3 501 - R4 500 </t>
  </si>
  <si>
    <t>R4 501 - R6 000 </t>
  </si>
  <si>
    <t>R6 001 - R8 000 </t>
  </si>
  <si>
    <t>R8 001 - R11 000 </t>
  </si>
  <si>
    <t>R11 001 or more </t>
  </si>
  <si>
    <t>Do not know </t>
  </si>
  <si>
    <t>Refuse </t>
  </si>
  <si>
    <t>Total </t>
  </si>
  <si>
    <t>Province</t>
  </si>
  <si>
    <t>Western Cape </t>
  </si>
  <si>
    <t>Eastern Cape </t>
  </si>
  <si>
    <t>Northern Cape </t>
  </si>
  <si>
    <t>Free State </t>
  </si>
  <si>
    <t>KwaZulu-Natal </t>
  </si>
  <si>
    <t>North West </t>
  </si>
  <si>
    <t>Gauteng </t>
  </si>
  <si>
    <t>Mpumalanga </t>
  </si>
  <si>
    <t>Limpopo </t>
  </si>
  <si>
    <t>Monthly Income Per Person</t>
  </si>
  <si>
    <t>Salaries/wages/commission </t>
  </si>
  <si>
    <t>Earnings from own business or farm </t>
  </si>
  <si>
    <t>State old age or disability grant </t>
  </si>
  <si>
    <t>Child support/foster care/care dependency grant </t>
  </si>
  <si>
    <t>Other state welfare grants </t>
  </si>
  <si>
    <t>Private pensions (including ex-government employees) </t>
  </si>
  <si>
    <t>Unemployment insurance fund </t>
  </si>
  <si>
    <t>Investments </t>
  </si>
  <si>
    <t>Remittance from people outside the household </t>
  </si>
  <si>
    <t>Private maintenance (from ex-spouse or father of children) </t>
  </si>
  <si>
    <t>Income from other sources; specify </t>
  </si>
  <si>
    <t>Consumption </t>
  </si>
  <si>
    <t>In kind consumption </t>
  </si>
  <si>
    <t>Income </t>
  </si>
  <si>
    <t>Savings </t>
  </si>
  <si>
    <t>Taxes </t>
  </si>
  <si>
    <t>Transfers to others </t>
  </si>
  <si>
    <t>Debts </t>
  </si>
  <si>
    <t>Loss </t>
  </si>
  <si>
    <t>Other products not consumption </t>
  </si>
  <si>
    <t>EXPENDITURE ON ITEM</t>
  </si>
  <si>
    <t>Other Products not Consumption </t>
  </si>
  <si>
    <t>In kind Consumption </t>
  </si>
  <si>
    <t>In kind Income </t>
  </si>
  <si>
    <t>Debts 12 months </t>
  </si>
  <si>
    <t>Debts outstanding </t>
  </si>
  <si>
    <t>2010/11</t>
  </si>
  <si>
    <t>Food and non-alcoholic beverages </t>
  </si>
  <si>
    <t>Alcoholic beverages, tobacco and narcotics </t>
  </si>
  <si>
    <t>Clothing and footwear </t>
  </si>
  <si>
    <t>Housing, water, electricity, gas and other fuels </t>
  </si>
  <si>
    <t>Furnishings, househould equipment and routine maintenance of the house </t>
  </si>
  <si>
    <t>Health </t>
  </si>
  <si>
    <t>Transport </t>
  </si>
  <si>
    <t>Communication </t>
  </si>
  <si>
    <t>Recreation and culture </t>
  </si>
  <si>
    <t>Education </t>
  </si>
  <si>
    <t>Restaurants and hotels </t>
  </si>
  <si>
    <t>Miscellaneous goods and services </t>
  </si>
  <si>
    <t>Sleep and related activities </t>
  </si>
  <si>
    <t>Eating and drinking </t>
  </si>
  <si>
    <t>Personal hygiene and health </t>
  </si>
  <si>
    <t>Waiting for medical and personal care </t>
  </si>
  <si>
    <t>Doing nothing; rest and relaxation </t>
  </si>
  <si>
    <t>Individual religious practices and meditation </t>
  </si>
  <si>
    <t>Working in apprenticeship; internship and related positions </t>
  </si>
  <si>
    <t>Seeking employment and related activities </t>
  </si>
  <si>
    <t>Cleaning and upkeep of dwelling and surroundings </t>
  </si>
  <si>
    <t>Shopping for personal and household goods </t>
  </si>
  <si>
    <t>Waiting to access government service </t>
  </si>
  <si>
    <t>Pet care </t>
  </si>
  <si>
    <t>Volunteering with or for an organisation </t>
  </si>
  <si>
    <t>School; technikon; college or university attendance </t>
  </si>
  <si>
    <t>Homework; studies and course review </t>
  </si>
  <si>
    <t>Work-related training </t>
  </si>
  <si>
    <t>Socialising with both family and non-family </t>
  </si>
  <si>
    <t>Games and other pastime activities </t>
  </si>
  <si>
    <t>Reading </t>
  </si>
  <si>
    <t>Watching television and video </t>
  </si>
  <si>
    <t>Listening to music/radio </t>
  </si>
  <si>
    <t>Accessing information by computer </t>
  </si>
  <si>
    <t>Visiting library </t>
  </si>
  <si>
    <t>Classification of individual consumption according to purpose </t>
  </si>
  <si>
    <t>Refrigerators, deep freezers and refrigerator/deep-freeze combinations </t>
  </si>
  <si>
    <t>Washing machines, dishwashers and tumble dryers </t>
  </si>
  <si>
    <t>Stoves and ovens, including microwave ovens </t>
  </si>
  <si>
    <t>Heaters and air conditioners </t>
  </si>
  <si>
    <t>Vacuum cleaners, polishers and carpet cleaning machines </t>
  </si>
  <si>
    <t>Sewing machines, over-lockers and knitting machines </t>
  </si>
  <si>
    <t>Irons </t>
  </si>
  <si>
    <t>Kettles and percolators, coffee makers </t>
  </si>
  <si>
    <t>Food mixers, processors and similar accessories </t>
  </si>
  <si>
    <t>Frying pans and woks </t>
  </si>
  <si>
    <t>Toaster, waffle pans and sandwich toasters </t>
  </si>
  <si>
    <t>Other electrical appliances (eg electric blankets, water pumps and fans) specify </t>
  </si>
  <si>
    <t>Glass and crystal ware, tableware (including household or toilet articles of porcelain, ceramic stoneware, china etc) </t>
  </si>
  <si>
    <t>Kitchen and domestic utensils </t>
  </si>
  <si>
    <t>Power driven garden tools </t>
  </si>
  <si>
    <t>Power drills </t>
  </si>
  <si>
    <t>light bulbs </t>
  </si>
  <si>
    <t>Dry cells </t>
  </si>
  <si>
    <t>Hand tools (such as screwdrivers) </t>
  </si>
  <si>
    <t>Garden hand tools (such as spades) </t>
  </si>
  <si>
    <t>Garden water sprinkler </t>
  </si>
  <si>
    <t>New motor cars </t>
  </si>
  <si>
    <t>New bicycles </t>
  </si>
  <si>
    <t>Cellular phones </t>
  </si>
  <si>
    <t>Telephones, cordless telephones, motor telephones </t>
  </si>
  <si>
    <t>Fax machines and telephone answering machines for household purposes </t>
  </si>
  <si>
    <t>Radios (including motor car radios) tape recorders, compact disk players and similar equipment) </t>
  </si>
  <si>
    <t>Television sets, decoders, video recorders/DVDs </t>
  </si>
  <si>
    <t>Aerials and satellite dishes </t>
  </si>
  <si>
    <t>Cameras, video cameras, projectors and flashes </t>
  </si>
  <si>
    <t>Personal desktop computers (excluding laptops) </t>
  </si>
  <si>
    <t>Laptops and palm tops </t>
  </si>
  <si>
    <t>Calculators </t>
  </si>
  <si>
    <t>Printers/scanners/copiers </t>
  </si>
  <si>
    <t>Modems </t>
  </si>
  <si>
    <t>flash disks and portable external hard drives </t>
  </si>
  <si>
    <t>TOTAL</t>
  </si>
  <si>
    <t>ASSETS</t>
  </si>
  <si>
    <t>COICOP code (Classification of individual consumption according to purpose) in Rands</t>
  </si>
  <si>
    <t>TIME USE</t>
  </si>
  <si>
    <t>INCOME</t>
  </si>
  <si>
    <t>Clink on                    to view cover page</t>
  </si>
  <si>
    <t xml:space="preserve">TIME USE </t>
  </si>
  <si>
    <t>Main Source of Income Per Household</t>
  </si>
  <si>
    <t>Monthly Income Per Person</t>
  </si>
  <si>
    <t>Monthly Income Per Household</t>
  </si>
  <si>
    <t xml:space="preserve"> Province</t>
  </si>
  <si>
    <t xml:space="preserve">Average </t>
  </si>
  <si>
    <t>Average</t>
  </si>
  <si>
    <t>Main group name In Rands</t>
  </si>
  <si>
    <t>Time Use on Activities (Number of Individuals Per Province)</t>
  </si>
  <si>
    <t>Time Use on Activities (Number of Individuals Per Province)  </t>
  </si>
  <si>
    <r>
      <t xml:space="preserve">Click on the </t>
    </r>
    <r>
      <rPr>
        <b/>
        <sz val="9"/>
        <rFont val="Arial"/>
        <family val="2"/>
      </rPr>
      <t xml:space="preserve">Variable Links </t>
    </r>
    <r>
      <rPr>
        <sz val="9"/>
        <rFont val="Arial"/>
        <family val="2"/>
      </rPr>
      <t>to view Data and Statistics</t>
    </r>
  </si>
  <si>
    <t>Number of People per Source of Income</t>
  </si>
  <si>
    <t>Classification of individual consumption according to purpose In Rands</t>
  </si>
</sst>
</file>

<file path=xl/styles.xml><?xml version="1.0" encoding="utf-8"?>
<styleSheet xmlns="http://schemas.openxmlformats.org/spreadsheetml/2006/main">
  <fonts count="2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20"/>
      <color theme="1"/>
      <name val="Arial"/>
      <family val="2"/>
    </font>
    <font>
      <sz val="12"/>
      <color theme="1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Arial"/>
      <family val="2"/>
    </font>
    <font>
      <sz val="20"/>
      <color theme="1"/>
      <name val="Calibri"/>
      <family val="2"/>
      <scheme val="minor"/>
    </font>
    <font>
      <sz val="14"/>
      <color theme="1"/>
      <name val="Arial"/>
      <family val="2"/>
    </font>
    <font>
      <sz val="1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  <font>
      <b/>
      <u/>
      <sz val="2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8"/>
      <color theme="1"/>
      <name val="Arial"/>
      <family val="2"/>
    </font>
    <font>
      <b/>
      <sz val="18"/>
      <color theme="1"/>
      <name val="Calibri"/>
      <family val="2"/>
      <scheme val="minor"/>
    </font>
    <font>
      <sz val="18"/>
      <color theme="1"/>
      <name val="Arial"/>
      <family val="2"/>
    </font>
    <font>
      <b/>
      <sz val="2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0.8"/>
      <color theme="10"/>
      <name val="Calibri"/>
      <family val="2"/>
    </font>
    <font>
      <sz val="9"/>
      <color theme="1"/>
      <name val="Calibri"/>
      <family val="2"/>
      <scheme val="minor"/>
    </font>
    <font>
      <b/>
      <sz val="9"/>
      <name val="Arial"/>
      <family val="2"/>
    </font>
    <font>
      <sz val="9"/>
      <name val="Arial"/>
      <family val="2"/>
    </font>
    <font>
      <b/>
      <u/>
      <sz val="20"/>
      <color theme="4" tint="-0.249977111117893"/>
      <name val="Calibri"/>
      <family val="2"/>
      <scheme val="minor"/>
    </font>
    <font>
      <b/>
      <u/>
      <sz val="20"/>
      <color theme="4" tint="-0.249977111117893"/>
      <name val="Calibri"/>
      <family val="2"/>
    </font>
    <font>
      <b/>
      <sz val="11"/>
      <color theme="4" tint="-0.249977111117893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17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22" fillId="0" borderId="0" applyNumberFormat="0" applyFill="0" applyBorder="0" applyAlignment="0" applyProtection="0">
      <alignment vertical="top"/>
      <protection locked="0"/>
    </xf>
  </cellStyleXfs>
  <cellXfs count="224">
    <xf numFmtId="0" fontId="0" fillId="0" borderId="0" xfId="0"/>
    <xf numFmtId="0" fontId="0" fillId="0" borderId="0" xfId="0" applyBorder="1"/>
    <xf numFmtId="3" fontId="0" fillId="0" borderId="0" xfId="0" applyNumberFormat="1" applyFill="1" applyAlignment="1">
      <alignment wrapText="1"/>
    </xf>
    <xf numFmtId="0" fontId="0" fillId="0" borderId="0" xfId="0"/>
    <xf numFmtId="0" fontId="0" fillId="0" borderId="0" xfId="0" applyFill="1"/>
    <xf numFmtId="0" fontId="5" fillId="0" borderId="0" xfId="0" applyFont="1" applyAlignment="1">
      <alignment horizontal="left" wrapText="1"/>
    </xf>
    <xf numFmtId="0" fontId="6" fillId="0" borderId="0" xfId="0" applyFont="1" applyAlignment="1">
      <alignment horizontal="left" wrapText="1"/>
    </xf>
    <xf numFmtId="3" fontId="6" fillId="0" borderId="0" xfId="0" applyNumberFormat="1" applyFont="1" applyAlignment="1">
      <alignment horizontal="center" vertical="center" wrapText="1"/>
    </xf>
    <xf numFmtId="3" fontId="5" fillId="0" borderId="0" xfId="0" applyNumberFormat="1" applyFont="1" applyAlignment="1">
      <alignment horizontal="center" vertical="center" wrapText="1"/>
    </xf>
    <xf numFmtId="4" fontId="6" fillId="0" borderId="0" xfId="0" applyNumberFormat="1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2" fontId="0" fillId="0" borderId="0" xfId="0" applyNumberForma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4" borderId="0" xfId="0" applyFill="1"/>
    <xf numFmtId="0" fontId="0" fillId="4" borderId="0" xfId="0" applyFill="1" applyBorder="1"/>
    <xf numFmtId="0" fontId="0" fillId="4" borderId="0" xfId="0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14" fillId="6" borderId="13" xfId="0" applyFont="1" applyFill="1" applyBorder="1"/>
    <xf numFmtId="0" fontId="14" fillId="6" borderId="1" xfId="0" applyFont="1" applyFill="1" applyBorder="1"/>
    <xf numFmtId="0" fontId="0" fillId="6" borderId="11" xfId="0" applyFill="1" applyBorder="1" applyAlignment="1"/>
    <xf numFmtId="0" fontId="0" fillId="6" borderId="0" xfId="0" applyFill="1" applyBorder="1" applyAlignment="1"/>
    <xf numFmtId="0" fontId="0" fillId="6" borderId="6" xfId="0" applyFill="1" applyBorder="1" applyAlignment="1"/>
    <xf numFmtId="0" fontId="12" fillId="6" borderId="8" xfId="0" applyFont="1" applyFill="1" applyBorder="1"/>
    <xf numFmtId="0" fontId="14" fillId="6" borderId="8" xfId="0" applyFont="1" applyFill="1" applyBorder="1"/>
    <xf numFmtId="0" fontId="12" fillId="6" borderId="13" xfId="0" applyFont="1" applyFill="1" applyBorder="1" applyAlignment="1">
      <alignment vertical="center"/>
    </xf>
    <xf numFmtId="0" fontId="12" fillId="6" borderId="1" xfId="0" applyFont="1" applyFill="1" applyBorder="1" applyAlignment="1">
      <alignment horizontal="center" vertical="center"/>
    </xf>
    <xf numFmtId="0" fontId="1" fillId="6" borderId="13" xfId="0" applyFont="1" applyFill="1" applyBorder="1"/>
    <xf numFmtId="0" fontId="1" fillId="6" borderId="1" xfId="0" applyFont="1" applyFill="1" applyBorder="1"/>
    <xf numFmtId="0" fontId="13" fillId="6" borderId="8" xfId="0" applyFont="1" applyFill="1" applyBorder="1"/>
    <xf numFmtId="0" fontId="13" fillId="6" borderId="8" xfId="0" applyFont="1" applyFill="1" applyBorder="1" applyAlignment="1">
      <alignment horizontal="center" vertical="center"/>
    </xf>
    <xf numFmtId="0" fontId="0" fillId="6" borderId="15" xfId="0" applyFill="1" applyBorder="1"/>
    <xf numFmtId="0" fontId="13" fillId="6" borderId="1" xfId="0" applyFont="1" applyFill="1" applyBorder="1"/>
    <xf numFmtId="0" fontId="0" fillId="4" borderId="9" xfId="0" applyFill="1" applyBorder="1"/>
    <xf numFmtId="0" fontId="0" fillId="4" borderId="10" xfId="0" applyFill="1" applyBorder="1"/>
    <xf numFmtId="0" fontId="0" fillId="4" borderId="7" xfId="0" applyFill="1" applyBorder="1"/>
    <xf numFmtId="0" fontId="0" fillId="4" borderId="11" xfId="0" applyFill="1" applyBorder="1"/>
    <xf numFmtId="0" fontId="0" fillId="4" borderId="6" xfId="0" applyFill="1" applyBorder="1"/>
    <xf numFmtId="0" fontId="0" fillId="4" borderId="12" xfId="0" applyFill="1" applyBorder="1"/>
    <xf numFmtId="0" fontId="0" fillId="4" borderId="4" xfId="0" applyFill="1" applyBorder="1"/>
    <xf numFmtId="0" fontId="0" fillId="4" borderId="5" xfId="0" applyFill="1" applyBorder="1"/>
    <xf numFmtId="0" fontId="0" fillId="3" borderId="9" xfId="0" applyFill="1" applyBorder="1"/>
    <xf numFmtId="0" fontId="0" fillId="3" borderId="10" xfId="0" applyFill="1" applyBorder="1"/>
    <xf numFmtId="0" fontId="14" fillId="3" borderId="10" xfId="0" applyFont="1" applyFill="1" applyBorder="1" applyAlignment="1">
      <alignment horizontal="center" vertical="center"/>
    </xf>
    <xf numFmtId="0" fontId="14" fillId="3" borderId="10" xfId="0" applyFont="1" applyFill="1" applyBorder="1"/>
    <xf numFmtId="0" fontId="0" fillId="3" borderId="7" xfId="0" applyFill="1" applyBorder="1"/>
    <xf numFmtId="0" fontId="0" fillId="3" borderId="0" xfId="0" applyFill="1"/>
    <xf numFmtId="0" fontId="0" fillId="3" borderId="11" xfId="0" applyFill="1" applyBorder="1"/>
    <xf numFmtId="0" fontId="0" fillId="3" borderId="0" xfId="0" applyFill="1" applyBorder="1"/>
    <xf numFmtId="0" fontId="0" fillId="3" borderId="6" xfId="0" applyFill="1" applyBorder="1"/>
    <xf numFmtId="0" fontId="12" fillId="4" borderId="0" xfId="0" applyFont="1" applyFill="1" applyBorder="1" applyAlignment="1">
      <alignment horizontal="center" vertical="center"/>
    </xf>
    <xf numFmtId="0" fontId="10" fillId="4" borderId="4" xfId="0" applyFont="1" applyFill="1" applyBorder="1"/>
    <xf numFmtId="3" fontId="0" fillId="4" borderId="4" xfId="0" applyNumberFormat="1" applyFill="1" applyBorder="1" applyAlignment="1">
      <alignment wrapText="1"/>
    </xf>
    <xf numFmtId="0" fontId="1" fillId="5" borderId="4" xfId="0" applyFont="1" applyFill="1" applyBorder="1" applyAlignment="1">
      <alignment horizontal="center" vertical="center" wrapText="1"/>
    </xf>
    <xf numFmtId="0" fontId="15" fillId="4" borderId="0" xfId="0" applyFont="1" applyFill="1" applyBorder="1" applyAlignment="1">
      <alignment vertical="top"/>
    </xf>
    <xf numFmtId="0" fontId="10" fillId="4" borderId="0" xfId="0" applyFont="1" applyFill="1" applyBorder="1"/>
    <xf numFmtId="3" fontId="0" fillId="4" borderId="0" xfId="0" applyNumberFormat="1" applyFill="1" applyBorder="1" applyAlignment="1">
      <alignment wrapText="1"/>
    </xf>
    <xf numFmtId="0" fontId="11" fillId="3" borderId="0" xfId="0" applyFont="1" applyFill="1" applyAlignment="1">
      <alignment horizontal="center" vertical="center"/>
    </xf>
    <xf numFmtId="0" fontId="0" fillId="0" borderId="16" xfId="0" applyBorder="1"/>
    <xf numFmtId="0" fontId="1" fillId="0" borderId="3" xfId="0" applyFont="1" applyBorder="1"/>
    <xf numFmtId="0" fontId="0" fillId="0" borderId="16" xfId="0" applyBorder="1" applyAlignment="1">
      <alignment horizontal="center" vertical="center"/>
    </xf>
    <xf numFmtId="3" fontId="0" fillId="0" borderId="16" xfId="0" applyNumberFormat="1" applyFill="1" applyBorder="1" applyAlignment="1">
      <alignment horizontal="center" vertical="center" wrapText="1"/>
    </xf>
    <xf numFmtId="3" fontId="1" fillId="0" borderId="16" xfId="0" applyNumberFormat="1" applyFont="1" applyBorder="1" applyAlignment="1">
      <alignment horizontal="center" vertical="center"/>
    </xf>
    <xf numFmtId="3" fontId="1" fillId="0" borderId="3" xfId="0" applyNumberFormat="1" applyFont="1" applyBorder="1" applyAlignment="1">
      <alignment horizontal="center" vertical="center"/>
    </xf>
    <xf numFmtId="0" fontId="1" fillId="0" borderId="14" xfId="0" applyFont="1" applyBorder="1"/>
    <xf numFmtId="3" fontId="1" fillId="0" borderId="14" xfId="0" applyNumberFormat="1" applyFont="1" applyFill="1" applyBorder="1" applyAlignment="1">
      <alignment horizontal="center" vertical="center" wrapText="1"/>
    </xf>
    <xf numFmtId="3" fontId="1" fillId="0" borderId="14" xfId="0" applyNumberFormat="1" applyFont="1" applyBorder="1" applyAlignment="1">
      <alignment horizontal="center" vertical="center"/>
    </xf>
    <xf numFmtId="0" fontId="1" fillId="5" borderId="14" xfId="0" applyFont="1" applyFill="1" applyBorder="1" applyAlignment="1">
      <alignment horizontal="center" vertical="center"/>
    </xf>
    <xf numFmtId="0" fontId="1" fillId="0" borderId="16" xfId="0" applyFont="1" applyBorder="1"/>
    <xf numFmtId="0" fontId="1" fillId="5" borderId="14" xfId="0" applyFont="1" applyFill="1" applyBorder="1" applyAlignment="1">
      <alignment horizontal="center" vertical="center" wrapText="1"/>
    </xf>
    <xf numFmtId="3" fontId="0" fillId="0" borderId="16" xfId="0" applyNumberFormat="1" applyBorder="1" applyAlignment="1">
      <alignment horizontal="center" vertical="center"/>
    </xf>
    <xf numFmtId="3" fontId="0" fillId="0" borderId="3" xfId="0" applyNumberFormat="1" applyBorder="1" applyAlignment="1">
      <alignment horizontal="center" vertical="center"/>
    </xf>
    <xf numFmtId="0" fontId="1" fillId="5" borderId="13" xfId="0" applyFont="1" applyFill="1" applyBorder="1" applyAlignment="1">
      <alignment horizontal="center" vertical="center" wrapText="1"/>
    </xf>
    <xf numFmtId="0" fontId="0" fillId="0" borderId="11" xfId="0" applyBorder="1"/>
    <xf numFmtId="3" fontId="0" fillId="0" borderId="11" xfId="0" applyNumberFormat="1" applyBorder="1" applyAlignment="1">
      <alignment horizontal="center" vertical="center"/>
    </xf>
    <xf numFmtId="0" fontId="0" fillId="0" borderId="11" xfId="0" applyBorder="1" applyAlignment="1">
      <alignment vertical="center" wrapText="1"/>
    </xf>
    <xf numFmtId="0" fontId="0" fillId="0" borderId="2" xfId="0" applyBorder="1"/>
    <xf numFmtId="3" fontId="1" fillId="0" borderId="13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2" fontId="0" fillId="0" borderId="16" xfId="0" applyNumberForma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 wrapText="1"/>
    </xf>
    <xf numFmtId="0" fontId="10" fillId="4" borderId="0" xfId="0" applyFont="1" applyFill="1"/>
    <xf numFmtId="0" fontId="0" fillId="0" borderId="3" xfId="0" applyBorder="1"/>
    <xf numFmtId="2" fontId="0" fillId="0" borderId="16" xfId="0" applyNumberFormat="1" applyBorder="1" applyAlignment="1">
      <alignment horizontal="center" vertical="center"/>
    </xf>
    <xf numFmtId="0" fontId="0" fillId="0" borderId="16" xfId="0" applyBorder="1" applyAlignment="1">
      <alignment vertical="center" wrapText="1"/>
    </xf>
    <xf numFmtId="1" fontId="1" fillId="0" borderId="16" xfId="0" applyNumberFormat="1" applyFont="1" applyBorder="1" applyAlignment="1">
      <alignment horizontal="center" vertical="center"/>
    </xf>
    <xf numFmtId="2" fontId="1" fillId="0" borderId="14" xfId="0" applyNumberFormat="1" applyFont="1" applyBorder="1" applyAlignment="1">
      <alignment horizontal="center" vertical="center"/>
    </xf>
    <xf numFmtId="2" fontId="0" fillId="0" borderId="14" xfId="0" applyNumberFormat="1" applyBorder="1" applyAlignment="1">
      <alignment horizontal="center" vertical="center"/>
    </xf>
    <xf numFmtId="2" fontId="0" fillId="0" borderId="6" xfId="0" applyNumberFormat="1" applyBorder="1" applyAlignment="1">
      <alignment horizontal="center" vertical="center"/>
    </xf>
    <xf numFmtId="3" fontId="0" fillId="0" borderId="16" xfId="0" applyNumberFormat="1" applyFill="1" applyBorder="1" applyAlignment="1">
      <alignment horizontal="center" vertical="center"/>
    </xf>
    <xf numFmtId="0" fontId="11" fillId="3" borderId="10" xfId="0" applyFont="1" applyFill="1" applyBorder="1" applyAlignment="1">
      <alignment horizontal="center" vertical="center"/>
    </xf>
    <xf numFmtId="0" fontId="16" fillId="4" borderId="0" xfId="0" applyFont="1" applyFill="1" applyBorder="1"/>
    <xf numFmtId="0" fontId="11" fillId="4" borderId="0" xfId="0" applyFont="1" applyFill="1" applyAlignment="1">
      <alignment horizontal="center" vertical="center"/>
    </xf>
    <xf numFmtId="0" fontId="1" fillId="5" borderId="5" xfId="0" applyFont="1" applyFill="1" applyBorder="1" applyAlignment="1">
      <alignment horizontal="center" vertical="center" wrapText="1"/>
    </xf>
    <xf numFmtId="2" fontId="0" fillId="0" borderId="6" xfId="0" applyNumberFormat="1" applyFill="1" applyBorder="1" applyAlignment="1">
      <alignment horizontal="center" vertical="center" wrapText="1"/>
    </xf>
    <xf numFmtId="2" fontId="0" fillId="0" borderId="3" xfId="0" applyNumberFormat="1" applyFill="1" applyBorder="1" applyAlignment="1">
      <alignment horizontal="center" vertical="center" wrapText="1"/>
    </xf>
    <xf numFmtId="3" fontId="1" fillId="0" borderId="1" xfId="0" applyNumberFormat="1" applyFont="1" applyFill="1" applyBorder="1" applyAlignment="1">
      <alignment horizontal="center" vertical="center" wrapText="1"/>
    </xf>
    <xf numFmtId="0" fontId="1" fillId="5" borderId="7" xfId="0" applyFont="1" applyFill="1" applyBorder="1" applyAlignment="1">
      <alignment horizontal="center" vertical="center" wrapText="1"/>
    </xf>
    <xf numFmtId="2" fontId="0" fillId="0" borderId="5" xfId="0" applyNumberFormat="1" applyFill="1" applyBorder="1" applyAlignment="1">
      <alignment horizontal="center" vertical="center" wrapText="1"/>
    </xf>
    <xf numFmtId="1" fontId="1" fillId="0" borderId="16" xfId="0" applyNumberFormat="1" applyFont="1" applyFill="1" applyBorder="1" applyAlignment="1">
      <alignment horizontal="center" vertical="center" wrapText="1"/>
    </xf>
    <xf numFmtId="0" fontId="1" fillId="5" borderId="8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3" fontId="1" fillId="0" borderId="8" xfId="0" applyNumberFormat="1" applyFont="1" applyBorder="1" applyAlignment="1">
      <alignment horizontal="center" vertical="center"/>
    </xf>
    <xf numFmtId="3" fontId="1" fillId="0" borderId="5" xfId="0" applyNumberFormat="1" applyFont="1" applyBorder="1" applyAlignment="1">
      <alignment horizontal="center" vertical="center"/>
    </xf>
    <xf numFmtId="0" fontId="16" fillId="4" borderId="4" xfId="0" applyFont="1" applyFill="1" applyBorder="1"/>
    <xf numFmtId="2" fontId="1" fillId="0" borderId="1" xfId="0" applyNumberFormat="1" applyFont="1" applyBorder="1" applyAlignment="1">
      <alignment horizontal="center" vertical="center"/>
    </xf>
    <xf numFmtId="0" fontId="18" fillId="3" borderId="10" xfId="0" applyFont="1" applyFill="1" applyBorder="1" applyAlignment="1">
      <alignment horizontal="center" vertical="center"/>
    </xf>
    <xf numFmtId="0" fontId="1" fillId="0" borderId="2" xfId="0" applyFont="1" applyBorder="1"/>
    <xf numFmtId="0" fontId="7" fillId="5" borderId="16" xfId="0" applyFont="1" applyFill="1" applyBorder="1" applyAlignment="1">
      <alignment horizontal="center" vertical="center" wrapText="1"/>
    </xf>
    <xf numFmtId="3" fontId="0" fillId="0" borderId="3" xfId="0" applyNumberFormat="1" applyBorder="1"/>
    <xf numFmtId="0" fontId="8" fillId="3" borderId="0" xfId="0" applyFont="1" applyFill="1" applyAlignment="1"/>
    <xf numFmtId="0" fontId="4" fillId="4" borderId="0" xfId="0" applyFont="1" applyFill="1"/>
    <xf numFmtId="0" fontId="4" fillId="4" borderId="0" xfId="0" applyFont="1" applyFill="1" applyAlignment="1">
      <alignment horizontal="center" vertical="center"/>
    </xf>
    <xf numFmtId="0" fontId="1" fillId="0" borderId="11" xfId="0" applyFont="1" applyBorder="1"/>
    <xf numFmtId="0" fontId="1" fillId="0" borderId="16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5" fillId="4" borderId="0" xfId="0" applyFont="1" applyFill="1" applyAlignment="1">
      <alignment horizontal="center" vertical="center"/>
    </xf>
    <xf numFmtId="0" fontId="1" fillId="0" borderId="16" xfId="0" applyFont="1" applyBorder="1" applyAlignment="1">
      <alignment horizontal="left" wrapText="1"/>
    </xf>
    <xf numFmtId="3" fontId="0" fillId="0" borderId="16" xfId="0" applyNumberFormat="1" applyFont="1" applyBorder="1" applyAlignment="1">
      <alignment horizontal="center" vertical="center" wrapText="1"/>
    </xf>
    <xf numFmtId="3" fontId="1" fillId="0" borderId="16" xfId="0" applyNumberFormat="1" applyFont="1" applyBorder="1" applyAlignment="1">
      <alignment horizontal="center" vertical="center" wrapText="1"/>
    </xf>
    <xf numFmtId="3" fontId="1" fillId="0" borderId="14" xfId="0" applyNumberFormat="1" applyFont="1" applyBorder="1" applyAlignment="1">
      <alignment horizontal="center" vertical="center" wrapText="1"/>
    </xf>
    <xf numFmtId="0" fontId="17" fillId="4" borderId="0" xfId="0" applyFont="1" applyFill="1" applyAlignment="1">
      <alignment horizontal="center"/>
    </xf>
    <xf numFmtId="0" fontId="15" fillId="4" borderId="0" xfId="0" applyFont="1" applyFill="1" applyAlignment="1">
      <alignment vertical="center"/>
    </xf>
    <xf numFmtId="0" fontId="10" fillId="4" borderId="0" xfId="0" applyFont="1" applyFill="1" applyAlignment="1">
      <alignment horizontal="center"/>
    </xf>
    <xf numFmtId="0" fontId="0" fillId="0" borderId="16" xfId="0" applyFont="1" applyBorder="1" applyAlignment="1">
      <alignment horizontal="left" wrapText="1"/>
    </xf>
    <xf numFmtId="0" fontId="3" fillId="3" borderId="0" xfId="0" applyFont="1" applyFill="1" applyAlignment="1"/>
    <xf numFmtId="0" fontId="0" fillId="0" borderId="16" xfId="0" applyFont="1" applyBorder="1"/>
    <xf numFmtId="0" fontId="1" fillId="0" borderId="14" xfId="0" applyFont="1" applyBorder="1" applyAlignment="1">
      <alignment horizontal="left" wrapText="1"/>
    </xf>
    <xf numFmtId="0" fontId="0" fillId="0" borderId="16" xfId="0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left" wrapText="1"/>
    </xf>
    <xf numFmtId="0" fontId="11" fillId="4" borderId="0" xfId="0" applyFont="1" applyFill="1" applyBorder="1" applyAlignment="1">
      <alignment horizontal="center" vertical="center"/>
    </xf>
    <xf numFmtId="0" fontId="0" fillId="0" borderId="2" xfId="0" applyFont="1" applyBorder="1"/>
    <xf numFmtId="2" fontId="0" fillId="0" borderId="16" xfId="0" applyNumberFormat="1" applyFont="1" applyBorder="1" applyAlignment="1">
      <alignment horizontal="center" vertical="center" wrapText="1"/>
    </xf>
    <xf numFmtId="1" fontId="1" fillId="0" borderId="16" xfId="0" applyNumberFormat="1" applyFont="1" applyBorder="1" applyAlignment="1">
      <alignment horizontal="center" vertical="center" wrapText="1"/>
    </xf>
    <xf numFmtId="2" fontId="1" fillId="0" borderId="14" xfId="0" applyNumberFormat="1" applyFont="1" applyBorder="1" applyAlignment="1">
      <alignment horizontal="center" vertical="center" wrapText="1"/>
    </xf>
    <xf numFmtId="2" fontId="0" fillId="0" borderId="14" xfId="0" applyNumberFormat="1" applyFont="1" applyBorder="1" applyAlignment="1">
      <alignment horizontal="center" vertical="center" wrapText="1"/>
    </xf>
    <xf numFmtId="0" fontId="16" fillId="4" borderId="11" xfId="0" applyFont="1" applyFill="1" applyBorder="1" applyAlignment="1">
      <alignment vertical="top"/>
    </xf>
    <xf numFmtId="0" fontId="19" fillId="4" borderId="11" xfId="0" applyFont="1" applyFill="1" applyBorder="1" applyAlignment="1">
      <alignment horizontal="left"/>
    </xf>
    <xf numFmtId="0" fontId="16" fillId="4" borderId="11" xfId="0" applyFont="1" applyFill="1" applyBorder="1"/>
    <xf numFmtId="0" fontId="19" fillId="4" borderId="11" xfId="0" applyFont="1" applyFill="1" applyBorder="1" applyAlignment="1">
      <alignment horizontal="left" vertical="center"/>
    </xf>
    <xf numFmtId="0" fontId="1" fillId="5" borderId="14" xfId="0" applyFont="1" applyFill="1" applyBorder="1" applyAlignment="1">
      <alignment horizontal="left" vertical="center"/>
    </xf>
    <xf numFmtId="0" fontId="21" fillId="4" borderId="0" xfId="0" applyFont="1" applyFill="1" applyBorder="1" applyAlignment="1">
      <alignment vertical="top"/>
    </xf>
    <xf numFmtId="0" fontId="16" fillId="4" borderId="12" xfId="0" applyFont="1" applyFill="1" applyBorder="1"/>
    <xf numFmtId="0" fontId="16" fillId="4" borderId="0" xfId="0" applyFont="1" applyFill="1" applyBorder="1" applyAlignment="1">
      <alignment vertical="top"/>
    </xf>
    <xf numFmtId="0" fontId="0" fillId="3" borderId="10" xfId="0" applyFont="1" applyFill="1" applyBorder="1"/>
    <xf numFmtId="0" fontId="0" fillId="3" borderId="0" xfId="0" applyFont="1" applyFill="1" applyBorder="1"/>
    <xf numFmtId="0" fontId="21" fillId="3" borderId="9" xfId="0" applyFont="1" applyFill="1" applyBorder="1" applyAlignment="1">
      <alignment vertical="top"/>
    </xf>
    <xf numFmtId="0" fontId="21" fillId="3" borderId="10" xfId="0" applyFont="1" applyFill="1" applyBorder="1" applyAlignment="1">
      <alignment vertical="top"/>
    </xf>
    <xf numFmtId="0" fontId="21" fillId="3" borderId="11" xfId="0" applyFont="1" applyFill="1" applyBorder="1" applyAlignment="1">
      <alignment vertical="top"/>
    </xf>
    <xf numFmtId="0" fontId="21" fillId="3" borderId="0" xfId="0" applyFont="1" applyFill="1" applyBorder="1" applyAlignment="1">
      <alignment vertical="top"/>
    </xf>
    <xf numFmtId="0" fontId="1" fillId="5" borderId="13" xfId="0" applyFont="1" applyFill="1" applyBorder="1" applyAlignment="1">
      <alignment horizontal="left" vertical="center"/>
    </xf>
    <xf numFmtId="0" fontId="1" fillId="5" borderId="14" xfId="0" applyFont="1" applyFill="1" applyBorder="1" applyAlignment="1">
      <alignment horizontal="left" vertical="center" wrapText="1"/>
    </xf>
    <xf numFmtId="0" fontId="19" fillId="4" borderId="0" xfId="0" applyFont="1" applyFill="1" applyAlignment="1">
      <alignment horizontal="left" vertical="center"/>
    </xf>
    <xf numFmtId="0" fontId="16" fillId="4" borderId="0" xfId="0" applyFont="1" applyFill="1"/>
    <xf numFmtId="0" fontId="16" fillId="4" borderId="3" xfId="0" applyFont="1" applyFill="1" applyBorder="1" applyAlignment="1">
      <alignment vertical="center"/>
    </xf>
    <xf numFmtId="4" fontId="0" fillId="0" borderId="16" xfId="0" applyNumberFormat="1" applyFont="1" applyBorder="1" applyAlignment="1">
      <alignment horizontal="center" vertical="center" wrapText="1"/>
    </xf>
    <xf numFmtId="4" fontId="1" fillId="0" borderId="16" xfId="0" applyNumberFormat="1" applyFont="1" applyBorder="1" applyAlignment="1">
      <alignment horizontal="center" vertical="center" wrapText="1"/>
    </xf>
    <xf numFmtId="4" fontId="1" fillId="0" borderId="14" xfId="0" applyNumberFormat="1" applyFont="1" applyBorder="1" applyAlignment="1">
      <alignment horizontal="center" vertical="center" wrapText="1"/>
    </xf>
    <xf numFmtId="0" fontId="9" fillId="3" borderId="0" xfId="0" applyFont="1" applyFill="1" applyBorder="1" applyAlignment="1">
      <alignment horizontal="left" vertical="top"/>
    </xf>
    <xf numFmtId="0" fontId="0" fillId="0" borderId="8" xfId="0" applyBorder="1"/>
    <xf numFmtId="0" fontId="1" fillId="5" borderId="2" xfId="0" applyFont="1" applyFill="1" applyBorder="1" applyAlignment="1">
      <alignment horizontal="left" vertical="center" wrapText="1"/>
    </xf>
    <xf numFmtId="3" fontId="1" fillId="0" borderId="3" xfId="0" applyNumberFormat="1" applyFont="1" applyBorder="1" applyAlignment="1">
      <alignment horizontal="center" vertical="center" wrapText="1"/>
    </xf>
    <xf numFmtId="0" fontId="0" fillId="0" borderId="4" xfId="0" applyBorder="1"/>
    <xf numFmtId="0" fontId="0" fillId="0" borderId="3" xfId="0" applyFont="1" applyBorder="1" applyAlignment="1">
      <alignment horizontal="left" wrapText="1"/>
    </xf>
    <xf numFmtId="3" fontId="0" fillId="0" borderId="3" xfId="0" applyNumberFormat="1" applyFont="1" applyBorder="1" applyAlignment="1">
      <alignment horizontal="center" vertical="center" wrapText="1"/>
    </xf>
    <xf numFmtId="0" fontId="19" fillId="4" borderId="0" xfId="0" applyFont="1" applyFill="1" applyBorder="1" applyAlignment="1">
      <alignment horizontal="left" vertical="center"/>
    </xf>
    <xf numFmtId="17" fontId="19" fillId="4" borderId="0" xfId="0" applyNumberFormat="1" applyFont="1" applyFill="1" applyBorder="1" applyAlignment="1">
      <alignment horizontal="left" vertical="center"/>
    </xf>
    <xf numFmtId="0" fontId="19" fillId="4" borderId="11" xfId="0" applyFont="1" applyFill="1" applyBorder="1"/>
    <xf numFmtId="17" fontId="19" fillId="4" borderId="11" xfId="0" applyNumberFormat="1" applyFont="1" applyFill="1" applyBorder="1"/>
    <xf numFmtId="0" fontId="4" fillId="4" borderId="6" xfId="0" applyFont="1" applyFill="1" applyBorder="1"/>
    <xf numFmtId="0" fontId="0" fillId="4" borderId="5" xfId="0" applyFill="1" applyBorder="1" applyAlignment="1">
      <alignment horizontal="center" vertical="center"/>
    </xf>
    <xf numFmtId="0" fontId="8" fillId="3" borderId="7" xfId="0" applyFont="1" applyFill="1" applyBorder="1" applyAlignment="1"/>
    <xf numFmtId="0" fontId="20" fillId="4" borderId="0" xfId="0" applyFont="1" applyFill="1" applyAlignment="1">
      <alignment horizontal="left" vertical="center"/>
    </xf>
    <xf numFmtId="0" fontId="16" fillId="4" borderId="0" xfId="0" applyFont="1" applyFill="1" applyAlignment="1">
      <alignment vertical="center"/>
    </xf>
    <xf numFmtId="0" fontId="0" fillId="0" borderId="11" xfId="0" applyFont="1" applyBorder="1"/>
    <xf numFmtId="0" fontId="1" fillId="5" borderId="9" xfId="0" applyFont="1" applyFill="1" applyBorder="1" applyAlignment="1">
      <alignment horizontal="center" vertical="center" wrapText="1"/>
    </xf>
    <xf numFmtId="3" fontId="0" fillId="0" borderId="11" xfId="0" applyNumberFormat="1" applyFont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 wrapText="1"/>
    </xf>
    <xf numFmtId="0" fontId="0" fillId="0" borderId="6" xfId="0" applyFont="1" applyBorder="1"/>
    <xf numFmtId="2" fontId="0" fillId="0" borderId="11" xfId="0" applyNumberFormat="1" applyFont="1" applyBorder="1" applyAlignment="1">
      <alignment horizontal="center" vertical="center" wrapText="1"/>
    </xf>
    <xf numFmtId="2" fontId="0" fillId="0" borderId="6" xfId="0" applyNumberFormat="1" applyFont="1" applyBorder="1" applyAlignment="1">
      <alignment horizontal="center" vertical="center" wrapText="1"/>
    </xf>
    <xf numFmtId="2" fontId="1" fillId="0" borderId="13" xfId="0" applyNumberFormat="1" applyFont="1" applyBorder="1" applyAlignment="1">
      <alignment horizontal="center" vertical="center" wrapText="1"/>
    </xf>
    <xf numFmtId="2" fontId="1" fillId="0" borderId="8" xfId="0" applyNumberFormat="1" applyFont="1" applyBorder="1" applyAlignment="1">
      <alignment horizontal="center" vertical="center" wrapText="1"/>
    </xf>
    <xf numFmtId="0" fontId="16" fillId="4" borderId="0" xfId="0" applyFont="1" applyFill="1" applyAlignment="1">
      <alignment horizontal="left"/>
    </xf>
    <xf numFmtId="0" fontId="16" fillId="4" borderId="11" xfId="0" applyFont="1" applyFill="1" applyBorder="1" applyAlignment="1">
      <alignment horizontal="left"/>
    </xf>
    <xf numFmtId="0" fontId="1" fillId="5" borderId="12" xfId="0" applyFont="1" applyFill="1" applyBorder="1" applyAlignment="1">
      <alignment horizontal="left" vertical="center" wrapText="1"/>
    </xf>
    <xf numFmtId="0" fontId="3" fillId="3" borderId="6" xfId="0" applyFont="1" applyFill="1" applyBorder="1" applyAlignment="1"/>
    <xf numFmtId="0" fontId="26" fillId="6" borderId="8" xfId="0" applyFont="1" applyFill="1" applyBorder="1" applyAlignment="1">
      <alignment horizontal="center" vertical="center"/>
    </xf>
    <xf numFmtId="0" fontId="26" fillId="6" borderId="3" xfId="0" applyFont="1" applyFill="1" applyBorder="1" applyAlignment="1">
      <alignment horizontal="center" vertical="center"/>
    </xf>
    <xf numFmtId="0" fontId="27" fillId="6" borderId="14" xfId="1" applyFont="1" applyFill="1" applyBorder="1" applyAlignment="1" applyProtection="1">
      <alignment horizontal="center" vertical="center"/>
    </xf>
    <xf numFmtId="0" fontId="28" fillId="6" borderId="13" xfId="0" applyFont="1" applyFill="1" applyBorder="1"/>
    <xf numFmtId="0" fontId="27" fillId="6" borderId="8" xfId="1" applyFont="1" applyFill="1" applyBorder="1" applyAlignment="1" applyProtection="1">
      <alignment horizontal="center" vertical="center"/>
    </xf>
    <xf numFmtId="0" fontId="27" fillId="6" borderId="8" xfId="1" applyFont="1" applyFill="1" applyBorder="1" applyAlignment="1" applyProtection="1"/>
    <xf numFmtId="0" fontId="23" fillId="6" borderId="9" xfId="0" applyFont="1" applyFill="1" applyBorder="1" applyAlignment="1"/>
    <xf numFmtId="0" fontId="23" fillId="6" borderId="10" xfId="0" applyFont="1" applyFill="1" applyBorder="1" applyAlignment="1"/>
    <xf numFmtId="0" fontId="23" fillId="6" borderId="7" xfId="0" applyFont="1" applyFill="1" applyBorder="1" applyAlignment="1"/>
    <xf numFmtId="0" fontId="0" fillId="6" borderId="12" xfId="0" applyFill="1" applyBorder="1" applyAlignment="1"/>
    <xf numFmtId="0" fontId="0" fillId="6" borderId="4" xfId="0" applyFill="1" applyBorder="1" applyAlignment="1"/>
    <xf numFmtId="0" fontId="0" fillId="6" borderId="5" xfId="0" applyFill="1" applyBorder="1" applyAlignment="1"/>
    <xf numFmtId="0" fontId="1" fillId="2" borderId="0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left" vertical="center"/>
    </xf>
    <xf numFmtId="0" fontId="1" fillId="5" borderId="3" xfId="0" applyFont="1" applyFill="1" applyBorder="1" applyAlignment="1">
      <alignment horizontal="left" vertical="center"/>
    </xf>
    <xf numFmtId="0" fontId="1" fillId="5" borderId="2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1" fillId="5" borderId="7" xfId="0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center" vertical="center" wrapText="1"/>
    </xf>
    <xf numFmtId="0" fontId="18" fillId="3" borderId="10" xfId="0" applyFont="1" applyFill="1" applyBorder="1" applyAlignment="1">
      <alignment horizontal="center" vertical="center"/>
    </xf>
    <xf numFmtId="0" fontId="18" fillId="3" borderId="0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6" fillId="4" borderId="12" xfId="0" applyFont="1" applyFill="1" applyBorder="1" applyAlignment="1">
      <alignment horizontal="left" vertical="center"/>
    </xf>
    <xf numFmtId="0" fontId="15" fillId="4" borderId="4" xfId="0" applyFont="1" applyFill="1" applyBorder="1" applyAlignment="1">
      <alignment horizontal="left" vertical="center"/>
    </xf>
    <xf numFmtId="0" fontId="1" fillId="5" borderId="7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16" fillId="4" borderId="4" xfId="0" applyFont="1" applyFill="1" applyBorder="1" applyAlignment="1">
      <alignment horizontal="left" vertical="center"/>
    </xf>
    <xf numFmtId="0" fontId="11" fillId="3" borderId="9" xfId="0" applyFont="1" applyFill="1" applyBorder="1" applyAlignment="1">
      <alignment horizontal="center"/>
    </xf>
    <xf numFmtId="0" fontId="11" fillId="3" borderId="10" xfId="0" applyFont="1" applyFill="1" applyBorder="1" applyAlignment="1">
      <alignment horizontal="center"/>
    </xf>
    <xf numFmtId="0" fontId="11" fillId="3" borderId="7" xfId="0" applyFont="1" applyFill="1" applyBorder="1" applyAlignment="1">
      <alignment horizontal="center"/>
    </xf>
    <xf numFmtId="0" fontId="11" fillId="3" borderId="0" xfId="0" applyFont="1" applyFill="1" applyAlignment="1">
      <alignment horizontal="center"/>
    </xf>
    <xf numFmtId="0" fontId="16" fillId="4" borderId="4" xfId="0" applyFont="1" applyFill="1" applyBorder="1" applyAlignment="1">
      <alignment horizontal="left" vertical="center" wrapText="1"/>
    </xf>
    <xf numFmtId="0" fontId="2" fillId="0" borderId="0" xfId="0" applyFont="1" applyFill="1" applyAlignment="1">
      <alignment horizontal="left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/>
            </a:pPr>
            <a:r>
              <a:rPr lang="en-US"/>
              <a:t>Main Source of Income Per Person</a:t>
            </a:r>
          </a:p>
        </c:rich>
      </c:tx>
      <c:layout/>
    </c:title>
    <c:plotArea>
      <c:layout>
        <c:manualLayout>
          <c:layoutTarget val="inner"/>
          <c:xMode val="edge"/>
          <c:yMode val="edge"/>
          <c:x val="7.1969625844013618E-2"/>
          <c:y val="3.1115196450991058E-2"/>
          <c:w val="0.87774555739587734"/>
          <c:h val="0.83585663704816315"/>
        </c:manualLayout>
      </c:layout>
      <c:barChart>
        <c:barDir val="col"/>
        <c:grouping val="clustered"/>
        <c:ser>
          <c:idx val="0"/>
          <c:order val="0"/>
          <c:tx>
            <c:strRef>
              <c:f>Income!$B$41</c:f>
              <c:strCache>
                <c:ptCount val="1"/>
                <c:pt idx="0">
                  <c:v>Wage/salary/piecework pay/commission</c:v>
                </c:pt>
              </c:strCache>
            </c:strRef>
          </c:tx>
          <c:cat>
            <c:strRef>
              <c:f>Income!$A$44:$A$52</c:f>
              <c:strCache>
                <c:ptCount val="9"/>
                <c:pt idx="0">
                  <c:v>Western Cape</c:v>
                </c:pt>
                <c:pt idx="1">
                  <c:v>Eastern Cape</c:v>
                </c:pt>
                <c:pt idx="2">
                  <c:v>Northern Cape</c:v>
                </c:pt>
                <c:pt idx="3">
                  <c:v>Free State</c:v>
                </c:pt>
                <c:pt idx="4">
                  <c:v>KwaZulu-Natal</c:v>
                </c:pt>
                <c:pt idx="5">
                  <c:v>North West</c:v>
                </c:pt>
                <c:pt idx="6">
                  <c:v>Gauteng</c:v>
                </c:pt>
                <c:pt idx="7">
                  <c:v>Mpumalanga</c:v>
                </c:pt>
                <c:pt idx="8">
                  <c:v>Limpopo</c:v>
                </c:pt>
              </c:strCache>
            </c:strRef>
          </c:cat>
          <c:val>
            <c:numRef>
              <c:f>Income!$B$44:$B$52</c:f>
              <c:numCache>
                <c:formatCode>0.00</c:formatCode>
                <c:ptCount val="9"/>
                <c:pt idx="0">
                  <c:v>61.433122555848342</c:v>
                </c:pt>
                <c:pt idx="1">
                  <c:v>38.0295691285611</c:v>
                </c:pt>
                <c:pt idx="2">
                  <c:v>46.443612768387673</c:v>
                </c:pt>
                <c:pt idx="3">
                  <c:v>47.466428698441135</c:v>
                </c:pt>
                <c:pt idx="4">
                  <c:v>46.967997335239453</c:v>
                </c:pt>
                <c:pt idx="5">
                  <c:v>47.830049829841059</c:v>
                </c:pt>
                <c:pt idx="6">
                  <c:v>57.265891800852252</c:v>
                </c:pt>
                <c:pt idx="7">
                  <c:v>47.573648986740054</c:v>
                </c:pt>
                <c:pt idx="8">
                  <c:v>36.418197963156331</c:v>
                </c:pt>
              </c:numCache>
            </c:numRef>
          </c:val>
        </c:ser>
        <c:ser>
          <c:idx val="1"/>
          <c:order val="1"/>
          <c:tx>
            <c:strRef>
              <c:f>Income!$C$41</c:f>
              <c:strCache>
                <c:ptCount val="1"/>
                <c:pt idx="0">
                  <c:v>Earnings from own business or farm</c:v>
                </c:pt>
              </c:strCache>
            </c:strRef>
          </c:tx>
          <c:cat>
            <c:strRef>
              <c:f>Income!$A$44:$A$52</c:f>
              <c:strCache>
                <c:ptCount val="9"/>
                <c:pt idx="0">
                  <c:v>Western Cape</c:v>
                </c:pt>
                <c:pt idx="1">
                  <c:v>Eastern Cape</c:v>
                </c:pt>
                <c:pt idx="2">
                  <c:v>Northern Cape</c:v>
                </c:pt>
                <c:pt idx="3">
                  <c:v>Free State</c:v>
                </c:pt>
                <c:pt idx="4">
                  <c:v>KwaZulu-Natal</c:v>
                </c:pt>
                <c:pt idx="5">
                  <c:v>North West</c:v>
                </c:pt>
                <c:pt idx="6">
                  <c:v>Gauteng</c:v>
                </c:pt>
                <c:pt idx="7">
                  <c:v>Mpumalanga</c:v>
                </c:pt>
                <c:pt idx="8">
                  <c:v>Limpopo</c:v>
                </c:pt>
              </c:strCache>
            </c:strRef>
          </c:cat>
          <c:val>
            <c:numRef>
              <c:f>Income!$C$44:$C$52</c:f>
              <c:numCache>
                <c:formatCode>0.00</c:formatCode>
                <c:ptCount val="9"/>
                <c:pt idx="0">
                  <c:v>7.7440008140178911</c:v>
                </c:pt>
                <c:pt idx="1">
                  <c:v>7.7089193783053993</c:v>
                </c:pt>
                <c:pt idx="2">
                  <c:v>5.3819701811730685</c:v>
                </c:pt>
                <c:pt idx="3">
                  <c:v>7.7670611582730187</c:v>
                </c:pt>
                <c:pt idx="4">
                  <c:v>6.9119835413140862</c:v>
                </c:pt>
                <c:pt idx="5">
                  <c:v>9.5826304570725434</c:v>
                </c:pt>
                <c:pt idx="6">
                  <c:v>14.52291100072854</c:v>
                </c:pt>
                <c:pt idx="7">
                  <c:v>9.7525878784088071</c:v>
                </c:pt>
                <c:pt idx="8">
                  <c:v>8.4981893437383391</c:v>
                </c:pt>
              </c:numCache>
            </c:numRef>
          </c:val>
        </c:ser>
        <c:ser>
          <c:idx val="3"/>
          <c:order val="2"/>
          <c:tx>
            <c:strRef>
              <c:f>Income!$D$41</c:f>
              <c:strCache>
                <c:ptCount val="1"/>
                <c:pt idx="0">
                  <c:v>State old age pension or disability</c:v>
                </c:pt>
              </c:strCache>
            </c:strRef>
          </c:tx>
          <c:cat>
            <c:strRef>
              <c:f>Income!$A$44:$A$52</c:f>
              <c:strCache>
                <c:ptCount val="9"/>
                <c:pt idx="0">
                  <c:v>Western Cape</c:v>
                </c:pt>
                <c:pt idx="1">
                  <c:v>Eastern Cape</c:v>
                </c:pt>
                <c:pt idx="2">
                  <c:v>Northern Cape</c:v>
                </c:pt>
                <c:pt idx="3">
                  <c:v>Free State</c:v>
                </c:pt>
                <c:pt idx="4">
                  <c:v>KwaZulu-Natal</c:v>
                </c:pt>
                <c:pt idx="5">
                  <c:v>North West</c:v>
                </c:pt>
                <c:pt idx="6">
                  <c:v>Gauteng</c:v>
                </c:pt>
                <c:pt idx="7">
                  <c:v>Mpumalanga</c:v>
                </c:pt>
                <c:pt idx="8">
                  <c:v>Limpopo</c:v>
                </c:pt>
              </c:strCache>
            </c:strRef>
          </c:cat>
          <c:val>
            <c:numRef>
              <c:f>Income!$D$44:$D$52</c:f>
              <c:numCache>
                <c:formatCode>0.00</c:formatCode>
                <c:ptCount val="9"/>
                <c:pt idx="0">
                  <c:v>15.619466566522885</c:v>
                </c:pt>
                <c:pt idx="1">
                  <c:v>22.060153624937602</c:v>
                </c:pt>
                <c:pt idx="2">
                  <c:v>21.395433612403856</c:v>
                </c:pt>
                <c:pt idx="3">
                  <c:v>16.558988239891288</c:v>
                </c:pt>
                <c:pt idx="4">
                  <c:v>18.701214822153869</c:v>
                </c:pt>
                <c:pt idx="5">
                  <c:v>18.095277258983675</c:v>
                </c:pt>
                <c:pt idx="6">
                  <c:v>9.9475303913597433</c:v>
                </c:pt>
                <c:pt idx="7">
                  <c:v>12.880402489367027</c:v>
                </c:pt>
                <c:pt idx="8">
                  <c:v>19.3898218557202</c:v>
                </c:pt>
              </c:numCache>
            </c:numRef>
          </c:val>
        </c:ser>
        <c:ser>
          <c:idx val="4"/>
          <c:order val="3"/>
          <c:tx>
            <c:strRef>
              <c:f>Income!$E$41</c:f>
              <c:strCache>
                <c:ptCount val="1"/>
                <c:pt idx="0">
                  <c:v>Child support / foster care grant</c:v>
                </c:pt>
              </c:strCache>
            </c:strRef>
          </c:tx>
          <c:cat>
            <c:strRef>
              <c:f>Income!$A$44:$A$52</c:f>
              <c:strCache>
                <c:ptCount val="9"/>
                <c:pt idx="0">
                  <c:v>Western Cape</c:v>
                </c:pt>
                <c:pt idx="1">
                  <c:v>Eastern Cape</c:v>
                </c:pt>
                <c:pt idx="2">
                  <c:v>Northern Cape</c:v>
                </c:pt>
                <c:pt idx="3">
                  <c:v>Free State</c:v>
                </c:pt>
                <c:pt idx="4">
                  <c:v>KwaZulu-Natal</c:v>
                </c:pt>
                <c:pt idx="5">
                  <c:v>North West</c:v>
                </c:pt>
                <c:pt idx="6">
                  <c:v>Gauteng</c:v>
                </c:pt>
                <c:pt idx="7">
                  <c:v>Mpumalanga</c:v>
                </c:pt>
                <c:pt idx="8">
                  <c:v>Limpopo</c:v>
                </c:pt>
              </c:strCache>
            </c:strRef>
          </c:cat>
          <c:val>
            <c:numRef>
              <c:f>Income!$E$44:$E$52</c:f>
              <c:numCache>
                <c:formatCode>0.00</c:formatCode>
                <c:ptCount val="9"/>
                <c:pt idx="0">
                  <c:v>5.9607141958006746</c:v>
                </c:pt>
                <c:pt idx="1">
                  <c:v>19.862872128579198</c:v>
                </c:pt>
                <c:pt idx="2">
                  <c:v>16.250045566667069</c:v>
                </c:pt>
                <c:pt idx="3">
                  <c:v>13.017783953828896</c:v>
                </c:pt>
                <c:pt idx="4">
                  <c:v>15.106177142318918</c:v>
                </c:pt>
                <c:pt idx="5">
                  <c:v>13.243883338432152</c:v>
                </c:pt>
                <c:pt idx="6">
                  <c:v>6.700386552450639</c:v>
                </c:pt>
                <c:pt idx="7">
                  <c:v>14.048114210657994</c:v>
                </c:pt>
                <c:pt idx="8">
                  <c:v>17.953445019393691</c:v>
                </c:pt>
              </c:numCache>
            </c:numRef>
          </c:val>
        </c:ser>
        <c:ser>
          <c:idx val="2"/>
          <c:order val="4"/>
          <c:tx>
            <c:strRef>
              <c:f>Income!$F$41</c:f>
              <c:strCache>
                <c:ptCount val="1"/>
                <c:pt idx="0">
                  <c:v>Other state welfare grants</c:v>
                </c:pt>
              </c:strCache>
            </c:strRef>
          </c:tx>
          <c:cat>
            <c:strRef>
              <c:f>Income!$A$44:$A$52</c:f>
              <c:strCache>
                <c:ptCount val="9"/>
                <c:pt idx="0">
                  <c:v>Western Cape</c:v>
                </c:pt>
                <c:pt idx="1">
                  <c:v>Eastern Cape</c:v>
                </c:pt>
                <c:pt idx="2">
                  <c:v>Northern Cape</c:v>
                </c:pt>
                <c:pt idx="3">
                  <c:v>Free State</c:v>
                </c:pt>
                <c:pt idx="4">
                  <c:v>KwaZulu-Natal</c:v>
                </c:pt>
                <c:pt idx="5">
                  <c:v>North West</c:v>
                </c:pt>
                <c:pt idx="6">
                  <c:v>Gauteng</c:v>
                </c:pt>
                <c:pt idx="7">
                  <c:v>Mpumalanga</c:v>
                </c:pt>
                <c:pt idx="8">
                  <c:v>Limpopo</c:v>
                </c:pt>
              </c:strCache>
            </c:strRef>
          </c:cat>
          <c:val>
            <c:numRef>
              <c:f>Income!$F$44:$F$52</c:f>
              <c:numCache>
                <c:formatCode>0.00</c:formatCode>
                <c:ptCount val="9"/>
                <c:pt idx="0">
                  <c:v>0.47660957352176025</c:v>
                </c:pt>
                <c:pt idx="1">
                  <c:v>0.6212262961106304</c:v>
                </c:pt>
                <c:pt idx="2">
                  <c:v>0.17764924602354887</c:v>
                </c:pt>
                <c:pt idx="3">
                  <c:v>1.1282086744247819</c:v>
                </c:pt>
                <c:pt idx="4">
                  <c:v>0.16410355549465441</c:v>
                </c:pt>
                <c:pt idx="5">
                  <c:v>0.84367745763424162</c:v>
                </c:pt>
                <c:pt idx="6">
                  <c:v>0.36578167974785003</c:v>
                </c:pt>
                <c:pt idx="7">
                  <c:v>0.50772454340755568</c:v>
                </c:pt>
                <c:pt idx="8">
                  <c:v>0.12741119540914758</c:v>
                </c:pt>
              </c:numCache>
            </c:numRef>
          </c:val>
        </c:ser>
        <c:ser>
          <c:idx val="5"/>
          <c:order val="5"/>
          <c:tx>
            <c:strRef>
              <c:f>Income!$G$41</c:f>
              <c:strCache>
                <c:ptCount val="1"/>
                <c:pt idx="0">
                  <c:v>Private Pensions</c:v>
                </c:pt>
              </c:strCache>
            </c:strRef>
          </c:tx>
          <c:cat>
            <c:strRef>
              <c:f>Income!$A$44:$A$52</c:f>
              <c:strCache>
                <c:ptCount val="9"/>
                <c:pt idx="0">
                  <c:v>Western Cape</c:v>
                </c:pt>
                <c:pt idx="1">
                  <c:v>Eastern Cape</c:v>
                </c:pt>
                <c:pt idx="2">
                  <c:v>Northern Cape</c:v>
                </c:pt>
                <c:pt idx="3">
                  <c:v>Free State</c:v>
                </c:pt>
                <c:pt idx="4">
                  <c:v>KwaZulu-Natal</c:v>
                </c:pt>
                <c:pt idx="5">
                  <c:v>North West</c:v>
                </c:pt>
                <c:pt idx="6">
                  <c:v>Gauteng</c:v>
                </c:pt>
                <c:pt idx="7">
                  <c:v>Mpumalanga</c:v>
                </c:pt>
                <c:pt idx="8">
                  <c:v>Limpopo</c:v>
                </c:pt>
              </c:strCache>
            </c:strRef>
          </c:cat>
          <c:val>
            <c:numRef>
              <c:f>Income!$G$44:$G$52</c:f>
              <c:numCache>
                <c:formatCode>0.00</c:formatCode>
                <c:ptCount val="9"/>
                <c:pt idx="0">
                  <c:v>3.0147247025058324</c:v>
                </c:pt>
                <c:pt idx="1">
                  <c:v>2.401163947843727</c:v>
                </c:pt>
                <c:pt idx="2">
                  <c:v>2.6862461572110767</c:v>
                </c:pt>
                <c:pt idx="3">
                  <c:v>2.6662210250634986</c:v>
                </c:pt>
                <c:pt idx="4">
                  <c:v>1.5742929693324617</c:v>
                </c:pt>
                <c:pt idx="5">
                  <c:v>2.3663186967872023</c:v>
                </c:pt>
                <c:pt idx="6">
                  <c:v>2.9544080378320983</c:v>
                </c:pt>
                <c:pt idx="7">
                  <c:v>1.2117291093319988</c:v>
                </c:pt>
                <c:pt idx="8">
                  <c:v>0.82976360233823399</c:v>
                </c:pt>
              </c:numCache>
            </c:numRef>
          </c:val>
        </c:ser>
        <c:ser>
          <c:idx val="6"/>
          <c:order val="6"/>
          <c:tx>
            <c:strRef>
              <c:f>Income!$H$41</c:f>
              <c:strCache>
                <c:ptCount val="1"/>
                <c:pt idx="0">
                  <c:v>Unemployment Insurance Fund</c:v>
                </c:pt>
              </c:strCache>
            </c:strRef>
          </c:tx>
          <c:cat>
            <c:strRef>
              <c:f>Income!$A$44:$A$52</c:f>
              <c:strCache>
                <c:ptCount val="9"/>
                <c:pt idx="0">
                  <c:v>Western Cape</c:v>
                </c:pt>
                <c:pt idx="1">
                  <c:v>Eastern Cape</c:v>
                </c:pt>
                <c:pt idx="2">
                  <c:v>Northern Cape</c:v>
                </c:pt>
                <c:pt idx="3">
                  <c:v>Free State</c:v>
                </c:pt>
                <c:pt idx="4">
                  <c:v>KwaZulu-Natal</c:v>
                </c:pt>
                <c:pt idx="5">
                  <c:v>North West</c:v>
                </c:pt>
                <c:pt idx="6">
                  <c:v>Gauteng</c:v>
                </c:pt>
                <c:pt idx="7">
                  <c:v>Mpumalanga</c:v>
                </c:pt>
                <c:pt idx="8">
                  <c:v>Limpopo</c:v>
                </c:pt>
              </c:strCache>
            </c:strRef>
          </c:cat>
          <c:val>
            <c:numRef>
              <c:f>Income!$H$44:$H$52</c:f>
              <c:numCache>
                <c:formatCode>0.00</c:formatCode>
                <c:ptCount val="9"/>
                <c:pt idx="0">
                  <c:v>0.28175928567832026</c:v>
                </c:pt>
                <c:pt idx="1">
                  <c:v>0.38816000238409215</c:v>
                </c:pt>
                <c:pt idx="2">
                  <c:v>0.26209946899643977</c:v>
                </c:pt>
                <c:pt idx="3">
                  <c:v>0.17073781126309759</c:v>
                </c:pt>
                <c:pt idx="4">
                  <c:v>0.14685840274186945</c:v>
                </c:pt>
                <c:pt idx="5">
                  <c:v>0.31139696628588959</c:v>
                </c:pt>
                <c:pt idx="6">
                  <c:v>0.4091841865517783</c:v>
                </c:pt>
                <c:pt idx="7">
                  <c:v>0.25081310983237426</c:v>
                </c:pt>
                <c:pt idx="8">
                  <c:v>0.12911049341829342</c:v>
                </c:pt>
              </c:numCache>
            </c:numRef>
          </c:val>
        </c:ser>
        <c:ser>
          <c:idx val="7"/>
          <c:order val="7"/>
          <c:tx>
            <c:strRef>
              <c:f>Income!$I$41</c:f>
              <c:strCache>
                <c:ptCount val="1"/>
                <c:pt idx="0">
                  <c:v>Investments</c:v>
                </c:pt>
              </c:strCache>
            </c:strRef>
          </c:tx>
          <c:cat>
            <c:strRef>
              <c:f>Income!$A$44:$A$52</c:f>
              <c:strCache>
                <c:ptCount val="9"/>
                <c:pt idx="0">
                  <c:v>Western Cape</c:v>
                </c:pt>
                <c:pt idx="1">
                  <c:v>Eastern Cape</c:v>
                </c:pt>
                <c:pt idx="2">
                  <c:v>Northern Cape</c:v>
                </c:pt>
                <c:pt idx="3">
                  <c:v>Free State</c:v>
                </c:pt>
                <c:pt idx="4">
                  <c:v>KwaZulu-Natal</c:v>
                </c:pt>
                <c:pt idx="5">
                  <c:v>North West</c:v>
                </c:pt>
                <c:pt idx="6">
                  <c:v>Gauteng</c:v>
                </c:pt>
                <c:pt idx="7">
                  <c:v>Mpumalanga</c:v>
                </c:pt>
                <c:pt idx="8">
                  <c:v>Limpopo</c:v>
                </c:pt>
              </c:strCache>
            </c:strRef>
          </c:cat>
          <c:val>
            <c:numRef>
              <c:f>Income!$I$44:$I$52</c:f>
              <c:numCache>
                <c:formatCode>0.00</c:formatCode>
                <c:ptCount val="9"/>
                <c:pt idx="0">
                  <c:v>0.85471878619022856</c:v>
                </c:pt>
                <c:pt idx="1">
                  <c:v>0.28898602645277954</c:v>
                </c:pt>
                <c:pt idx="2">
                  <c:v>0.30025395822447964</c:v>
                </c:pt>
                <c:pt idx="3">
                  <c:v>0.15921259738805726</c:v>
                </c:pt>
                <c:pt idx="4">
                  <c:v>0.30098009036130513</c:v>
                </c:pt>
                <c:pt idx="5">
                  <c:v>0.16561745485964091</c:v>
                </c:pt>
                <c:pt idx="6">
                  <c:v>0.5798646946360505</c:v>
                </c:pt>
                <c:pt idx="7">
                  <c:v>0.14229422066549913</c:v>
                </c:pt>
                <c:pt idx="8">
                  <c:v>0.59272960770078476</c:v>
                </c:pt>
              </c:numCache>
            </c:numRef>
          </c:val>
        </c:ser>
        <c:ser>
          <c:idx val="8"/>
          <c:order val="8"/>
          <c:tx>
            <c:strRef>
              <c:f>Income!$J$41</c:f>
              <c:strCache>
                <c:ptCount val="1"/>
                <c:pt idx="0">
                  <c:v>Remittance from people outside the household</c:v>
                </c:pt>
              </c:strCache>
            </c:strRef>
          </c:tx>
          <c:cat>
            <c:strRef>
              <c:f>Income!$A$44:$A$52</c:f>
              <c:strCache>
                <c:ptCount val="9"/>
                <c:pt idx="0">
                  <c:v>Western Cape</c:v>
                </c:pt>
                <c:pt idx="1">
                  <c:v>Eastern Cape</c:v>
                </c:pt>
                <c:pt idx="2">
                  <c:v>Northern Cape</c:v>
                </c:pt>
                <c:pt idx="3">
                  <c:v>Free State</c:v>
                </c:pt>
                <c:pt idx="4">
                  <c:v>KwaZulu-Natal</c:v>
                </c:pt>
                <c:pt idx="5">
                  <c:v>North West</c:v>
                </c:pt>
                <c:pt idx="6">
                  <c:v>Gauteng</c:v>
                </c:pt>
                <c:pt idx="7">
                  <c:v>Mpumalanga</c:v>
                </c:pt>
                <c:pt idx="8">
                  <c:v>Limpopo</c:v>
                </c:pt>
              </c:strCache>
            </c:strRef>
          </c:cat>
          <c:val>
            <c:numRef>
              <c:f>Income!$K$44:$K$52</c:f>
              <c:numCache>
                <c:formatCode>0.00</c:formatCode>
                <c:ptCount val="9"/>
                <c:pt idx="0">
                  <c:v>1.00294137392793</c:v>
                </c:pt>
                <c:pt idx="1">
                  <c:v>0.46498311445451651</c:v>
                </c:pt>
                <c:pt idx="2">
                  <c:v>0.95604943072043935</c:v>
                </c:pt>
                <c:pt idx="3">
                  <c:v>0.79458117372778103</c:v>
                </c:pt>
                <c:pt idx="4">
                  <c:v>0.84512232662374231</c:v>
                </c:pt>
                <c:pt idx="5">
                  <c:v>0.37416440006489132</c:v>
                </c:pt>
                <c:pt idx="6">
                  <c:v>0.56802655585080197</c:v>
                </c:pt>
                <c:pt idx="7">
                  <c:v>0.72296409807355522</c:v>
                </c:pt>
                <c:pt idx="8">
                  <c:v>0.14689888959913922</c:v>
                </c:pt>
              </c:numCache>
            </c:numRef>
          </c:val>
        </c:ser>
        <c:ser>
          <c:idx val="9"/>
          <c:order val="9"/>
          <c:tx>
            <c:strRef>
              <c:f>Income!$L$41</c:f>
              <c:strCache>
                <c:ptCount val="1"/>
                <c:pt idx="0">
                  <c:v>Income from other sources; specify</c:v>
                </c:pt>
              </c:strCache>
            </c:strRef>
          </c:tx>
          <c:cat>
            <c:strRef>
              <c:f>Income!$A$44:$A$52</c:f>
              <c:strCache>
                <c:ptCount val="9"/>
                <c:pt idx="0">
                  <c:v>Western Cape</c:v>
                </c:pt>
                <c:pt idx="1">
                  <c:v>Eastern Cape</c:v>
                </c:pt>
                <c:pt idx="2">
                  <c:v>Northern Cape</c:v>
                </c:pt>
                <c:pt idx="3">
                  <c:v>Free State</c:v>
                </c:pt>
                <c:pt idx="4">
                  <c:v>KwaZulu-Natal</c:v>
                </c:pt>
                <c:pt idx="5">
                  <c:v>North West</c:v>
                </c:pt>
                <c:pt idx="6">
                  <c:v>Gauteng</c:v>
                </c:pt>
                <c:pt idx="7">
                  <c:v>Mpumalanga</c:v>
                </c:pt>
                <c:pt idx="8">
                  <c:v>Limpopo</c:v>
                </c:pt>
              </c:strCache>
            </c:strRef>
          </c:cat>
          <c:val>
            <c:numRef>
              <c:f>Income!$L$44:$L$52</c:f>
              <c:numCache>
                <c:formatCode>0.00</c:formatCode>
                <c:ptCount val="9"/>
                <c:pt idx="0">
                  <c:v>1.0121200550511069</c:v>
                </c:pt>
                <c:pt idx="1">
                  <c:v>0.14498260357762827</c:v>
                </c:pt>
                <c:pt idx="2">
                  <c:v>0.47012649306779108</c:v>
                </c:pt>
                <c:pt idx="3">
                  <c:v>0.64541197700225894</c:v>
                </c:pt>
                <c:pt idx="4">
                  <c:v>0.3387931084195614</c:v>
                </c:pt>
                <c:pt idx="5">
                  <c:v>0.3957195231121079</c:v>
                </c:pt>
                <c:pt idx="6">
                  <c:v>0.92584810779477811</c:v>
                </c:pt>
                <c:pt idx="7">
                  <c:v>2.0663153615211409</c:v>
                </c:pt>
                <c:pt idx="8">
                  <c:v>0.27485241416014183</c:v>
                </c:pt>
              </c:numCache>
            </c:numRef>
          </c:val>
        </c:ser>
        <c:axId val="218943488"/>
        <c:axId val="218945024"/>
      </c:barChart>
      <c:catAx>
        <c:axId val="218943488"/>
        <c:scaling>
          <c:orientation val="minMax"/>
        </c:scaling>
        <c:axPos val="b"/>
        <c:majorTickMark val="none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218945024"/>
        <c:crosses val="autoZero"/>
        <c:auto val="1"/>
        <c:lblAlgn val="ctr"/>
        <c:lblOffset val="100"/>
      </c:catAx>
      <c:valAx>
        <c:axId val="218945024"/>
        <c:scaling>
          <c:orientation val="minMax"/>
        </c:scaling>
        <c:axPos val="l"/>
        <c:numFmt formatCode="0.00" sourceLinked="1"/>
        <c:majorTickMark val="none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21894348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690422217060101"/>
          <c:y val="6.3934133593531381E-2"/>
          <c:w val="0.8309577782939902"/>
          <c:h val="0.18902656979426166"/>
        </c:manualLayout>
      </c:layout>
    </c:legend>
    <c:plotVisOnly val="1"/>
  </c:chart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/>
            </a:pPr>
            <a:r>
              <a:rPr lang="en-US"/>
              <a:t>Main Source of Income</a:t>
            </a:r>
            <a:r>
              <a:rPr lang="en-US" baseline="0"/>
              <a:t> Per </a:t>
            </a:r>
            <a:r>
              <a:rPr lang="en-US"/>
              <a:t>Household</a:t>
            </a:r>
          </a:p>
        </c:rich>
      </c:tx>
      <c:layout/>
    </c:title>
    <c:plotArea>
      <c:layout>
        <c:manualLayout>
          <c:layoutTarget val="inner"/>
          <c:xMode val="edge"/>
          <c:yMode val="edge"/>
          <c:x val="5.373795428856068E-2"/>
          <c:y val="1.7228908886389203E-2"/>
          <c:w val="0.90341002995063535"/>
          <c:h val="0.86229352652288793"/>
        </c:manualLayout>
      </c:layout>
      <c:barChart>
        <c:barDir val="col"/>
        <c:grouping val="clustered"/>
        <c:ser>
          <c:idx val="0"/>
          <c:order val="0"/>
          <c:tx>
            <c:strRef>
              <c:f>Income!$B$59</c:f>
              <c:strCache>
                <c:ptCount val="1"/>
                <c:pt idx="0">
                  <c:v>Salaries/wages/commission </c:v>
                </c:pt>
              </c:strCache>
            </c:strRef>
          </c:tx>
          <c:cat>
            <c:strRef>
              <c:f>Income!$A$61:$A$69</c:f>
              <c:strCache>
                <c:ptCount val="9"/>
                <c:pt idx="0">
                  <c:v>Western Cape </c:v>
                </c:pt>
                <c:pt idx="1">
                  <c:v>Eastern Cape </c:v>
                </c:pt>
                <c:pt idx="2">
                  <c:v>Northern Cape </c:v>
                </c:pt>
                <c:pt idx="3">
                  <c:v>Free State </c:v>
                </c:pt>
                <c:pt idx="4">
                  <c:v>KwaZulu-Natal </c:v>
                </c:pt>
                <c:pt idx="5">
                  <c:v>North West </c:v>
                </c:pt>
                <c:pt idx="6">
                  <c:v>Gauteng </c:v>
                </c:pt>
                <c:pt idx="7">
                  <c:v>Mpumalanga </c:v>
                </c:pt>
                <c:pt idx="8">
                  <c:v>Limpopo </c:v>
                </c:pt>
              </c:strCache>
            </c:strRef>
          </c:cat>
          <c:val>
            <c:numRef>
              <c:f>Income!$B$61:$B$69</c:f>
              <c:numCache>
                <c:formatCode>0.00</c:formatCode>
                <c:ptCount val="9"/>
                <c:pt idx="0">
                  <c:v>70.02802851372897</c:v>
                </c:pt>
                <c:pt idx="1">
                  <c:v>37.107323608131473</c:v>
                </c:pt>
                <c:pt idx="2">
                  <c:v>49.541372338789316</c:v>
                </c:pt>
                <c:pt idx="3">
                  <c:v>48.736506539465992</c:v>
                </c:pt>
                <c:pt idx="4">
                  <c:v>48.541049531239047</c:v>
                </c:pt>
                <c:pt idx="5">
                  <c:v>50.306816335561386</c:v>
                </c:pt>
                <c:pt idx="6">
                  <c:v>67.582197228738991</c:v>
                </c:pt>
                <c:pt idx="7">
                  <c:v>50.797178875365901</c:v>
                </c:pt>
                <c:pt idx="8">
                  <c:v>35.267537943285937</c:v>
                </c:pt>
              </c:numCache>
            </c:numRef>
          </c:val>
        </c:ser>
        <c:ser>
          <c:idx val="1"/>
          <c:order val="1"/>
          <c:tx>
            <c:strRef>
              <c:f>Income!$C$59</c:f>
              <c:strCache>
                <c:ptCount val="1"/>
                <c:pt idx="0">
                  <c:v>Earnings from own business or farm </c:v>
                </c:pt>
              </c:strCache>
            </c:strRef>
          </c:tx>
          <c:cat>
            <c:strRef>
              <c:f>Income!$A$61:$A$69</c:f>
              <c:strCache>
                <c:ptCount val="9"/>
                <c:pt idx="0">
                  <c:v>Western Cape </c:v>
                </c:pt>
                <c:pt idx="1">
                  <c:v>Eastern Cape </c:v>
                </c:pt>
                <c:pt idx="2">
                  <c:v>Northern Cape </c:v>
                </c:pt>
                <c:pt idx="3">
                  <c:v>Free State </c:v>
                </c:pt>
                <c:pt idx="4">
                  <c:v>KwaZulu-Natal </c:v>
                </c:pt>
                <c:pt idx="5">
                  <c:v>North West </c:v>
                </c:pt>
                <c:pt idx="6">
                  <c:v>Gauteng </c:v>
                </c:pt>
                <c:pt idx="7">
                  <c:v>Mpumalanga </c:v>
                </c:pt>
                <c:pt idx="8">
                  <c:v>Limpopo </c:v>
                </c:pt>
              </c:strCache>
            </c:strRef>
          </c:cat>
          <c:val>
            <c:numRef>
              <c:f>Income!$C$61:$C$69</c:f>
              <c:numCache>
                <c:formatCode>0.00</c:formatCode>
                <c:ptCount val="9"/>
                <c:pt idx="0">
                  <c:v>8.4046348875529304</c:v>
                </c:pt>
                <c:pt idx="1">
                  <c:v>6.6289363097855256</c:v>
                </c:pt>
                <c:pt idx="2">
                  <c:v>4.7922411122083011</c:v>
                </c:pt>
                <c:pt idx="3">
                  <c:v>5.2069062768221137</c:v>
                </c:pt>
                <c:pt idx="4">
                  <c:v>6.7454907299709586</c:v>
                </c:pt>
                <c:pt idx="5">
                  <c:v>7.2452497760926562</c:v>
                </c:pt>
                <c:pt idx="6">
                  <c:v>12.126976946902083</c:v>
                </c:pt>
                <c:pt idx="7">
                  <c:v>7.9008144129912559</c:v>
                </c:pt>
                <c:pt idx="8">
                  <c:v>6.5927833985209556</c:v>
                </c:pt>
              </c:numCache>
            </c:numRef>
          </c:val>
        </c:ser>
        <c:ser>
          <c:idx val="2"/>
          <c:order val="2"/>
          <c:tx>
            <c:strRef>
              <c:f>Income!$D$59</c:f>
              <c:strCache>
                <c:ptCount val="1"/>
                <c:pt idx="0">
                  <c:v>State old age or disability grant </c:v>
                </c:pt>
              </c:strCache>
            </c:strRef>
          </c:tx>
          <c:cat>
            <c:strRef>
              <c:f>Income!$A$61:$A$69</c:f>
              <c:strCache>
                <c:ptCount val="9"/>
                <c:pt idx="0">
                  <c:v>Western Cape </c:v>
                </c:pt>
                <c:pt idx="1">
                  <c:v>Eastern Cape </c:v>
                </c:pt>
                <c:pt idx="2">
                  <c:v>Northern Cape </c:v>
                </c:pt>
                <c:pt idx="3">
                  <c:v>Free State </c:v>
                </c:pt>
                <c:pt idx="4">
                  <c:v>KwaZulu-Natal </c:v>
                </c:pt>
                <c:pt idx="5">
                  <c:v>North West </c:v>
                </c:pt>
                <c:pt idx="6">
                  <c:v>Gauteng </c:v>
                </c:pt>
                <c:pt idx="7">
                  <c:v>Mpumalanga </c:v>
                </c:pt>
                <c:pt idx="8">
                  <c:v>Limpopo </c:v>
                </c:pt>
              </c:strCache>
            </c:strRef>
          </c:cat>
          <c:val>
            <c:numRef>
              <c:f>Income!$D$61:$D$69</c:f>
              <c:numCache>
                <c:formatCode>0.00</c:formatCode>
                <c:ptCount val="9"/>
                <c:pt idx="0">
                  <c:v>11.021214581751916</c:v>
                </c:pt>
                <c:pt idx="1">
                  <c:v>29.4838988909421</c:v>
                </c:pt>
                <c:pt idx="2">
                  <c:v>26.862429534061043</c:v>
                </c:pt>
                <c:pt idx="3">
                  <c:v>24.514462440090913</c:v>
                </c:pt>
                <c:pt idx="4">
                  <c:v>24.185127328388994</c:v>
                </c:pt>
                <c:pt idx="5">
                  <c:v>21.494778488892806</c:v>
                </c:pt>
                <c:pt idx="6">
                  <c:v>7.3716202923648684</c:v>
                </c:pt>
                <c:pt idx="7">
                  <c:v>17.943683617470789</c:v>
                </c:pt>
                <c:pt idx="8">
                  <c:v>27.551073544905986</c:v>
                </c:pt>
              </c:numCache>
            </c:numRef>
          </c:val>
        </c:ser>
        <c:ser>
          <c:idx val="3"/>
          <c:order val="3"/>
          <c:tx>
            <c:strRef>
              <c:f>Income!$E$59</c:f>
              <c:strCache>
                <c:ptCount val="1"/>
                <c:pt idx="0">
                  <c:v>Child support/foster care/care dependency grant </c:v>
                </c:pt>
              </c:strCache>
            </c:strRef>
          </c:tx>
          <c:cat>
            <c:strRef>
              <c:f>Income!$A$61:$A$69</c:f>
              <c:strCache>
                <c:ptCount val="9"/>
                <c:pt idx="0">
                  <c:v>Western Cape </c:v>
                </c:pt>
                <c:pt idx="1">
                  <c:v>Eastern Cape </c:v>
                </c:pt>
                <c:pt idx="2">
                  <c:v>Northern Cape </c:v>
                </c:pt>
                <c:pt idx="3">
                  <c:v>Free State </c:v>
                </c:pt>
                <c:pt idx="4">
                  <c:v>KwaZulu-Natal </c:v>
                </c:pt>
                <c:pt idx="5">
                  <c:v>North West </c:v>
                </c:pt>
                <c:pt idx="6">
                  <c:v>Gauteng </c:v>
                </c:pt>
                <c:pt idx="7">
                  <c:v>Mpumalanga </c:v>
                </c:pt>
                <c:pt idx="8">
                  <c:v>Limpopo </c:v>
                </c:pt>
              </c:strCache>
            </c:strRef>
          </c:cat>
          <c:val>
            <c:numRef>
              <c:f>Income!$E$61:$E$69</c:f>
              <c:numCache>
                <c:formatCode>0.00</c:formatCode>
                <c:ptCount val="9"/>
                <c:pt idx="0">
                  <c:v>3.0213905864876933</c:v>
                </c:pt>
                <c:pt idx="1">
                  <c:v>15.399793312891177</c:v>
                </c:pt>
                <c:pt idx="2">
                  <c:v>9.0446055802113587</c:v>
                </c:pt>
                <c:pt idx="3">
                  <c:v>9.1475686667941467</c:v>
                </c:pt>
                <c:pt idx="4">
                  <c:v>9.8225309948082042</c:v>
                </c:pt>
                <c:pt idx="5">
                  <c:v>10.633088321139875</c:v>
                </c:pt>
                <c:pt idx="6">
                  <c:v>3.8571347636184221</c:v>
                </c:pt>
                <c:pt idx="7">
                  <c:v>10.397986858503517</c:v>
                </c:pt>
                <c:pt idx="8">
                  <c:v>15.510041128954979</c:v>
                </c:pt>
              </c:numCache>
            </c:numRef>
          </c:val>
        </c:ser>
        <c:ser>
          <c:idx val="4"/>
          <c:order val="4"/>
          <c:tx>
            <c:strRef>
              <c:f>Income!$F$59</c:f>
              <c:strCache>
                <c:ptCount val="1"/>
                <c:pt idx="0">
                  <c:v>Other state welfare grants </c:v>
                </c:pt>
              </c:strCache>
            </c:strRef>
          </c:tx>
          <c:cat>
            <c:strRef>
              <c:f>Income!$A$61:$A$69</c:f>
              <c:strCache>
                <c:ptCount val="9"/>
                <c:pt idx="0">
                  <c:v>Western Cape </c:v>
                </c:pt>
                <c:pt idx="1">
                  <c:v>Eastern Cape </c:v>
                </c:pt>
                <c:pt idx="2">
                  <c:v>Northern Cape </c:v>
                </c:pt>
                <c:pt idx="3">
                  <c:v>Free State </c:v>
                </c:pt>
                <c:pt idx="4">
                  <c:v>KwaZulu-Natal </c:v>
                </c:pt>
                <c:pt idx="5">
                  <c:v>North West </c:v>
                </c:pt>
                <c:pt idx="6">
                  <c:v>Gauteng </c:v>
                </c:pt>
                <c:pt idx="7">
                  <c:v>Mpumalanga </c:v>
                </c:pt>
                <c:pt idx="8">
                  <c:v>Limpopo </c:v>
                </c:pt>
              </c:strCache>
            </c:strRef>
          </c:cat>
          <c:val>
            <c:numRef>
              <c:f>Income!$F$61:$F$69</c:f>
              <c:numCache>
                <c:formatCode>0.00</c:formatCode>
                <c:ptCount val="9"/>
                <c:pt idx="0">
                  <c:v>8.5357487979621921E-2</c:v>
                </c:pt>
                <c:pt idx="1">
                  <c:v>0.40071639821461746</c:v>
                </c:pt>
                <c:pt idx="2">
                  <c:v>0.37905046798968395</c:v>
                </c:pt>
                <c:pt idx="3">
                  <c:v>0.39571212903079339</c:v>
                </c:pt>
                <c:pt idx="4">
                  <c:v>8.8033235236508467E-2</c:v>
                </c:pt>
                <c:pt idx="5">
                  <c:v>0.51125170124677821</c:v>
                </c:pt>
                <c:pt idx="6">
                  <c:v>0.93285038572016776</c:v>
                </c:pt>
                <c:pt idx="7">
                  <c:v>0.49699606373495792</c:v>
                </c:pt>
                <c:pt idx="8">
                  <c:v>0.15672136339739387</c:v>
                </c:pt>
              </c:numCache>
            </c:numRef>
          </c:val>
        </c:ser>
        <c:ser>
          <c:idx val="5"/>
          <c:order val="5"/>
          <c:tx>
            <c:strRef>
              <c:f>Income!$G$59</c:f>
              <c:strCache>
                <c:ptCount val="1"/>
                <c:pt idx="0">
                  <c:v>Private pensions (including ex-government employees) </c:v>
                </c:pt>
              </c:strCache>
            </c:strRef>
          </c:tx>
          <c:cat>
            <c:strRef>
              <c:f>Income!$A$61:$A$69</c:f>
              <c:strCache>
                <c:ptCount val="9"/>
                <c:pt idx="0">
                  <c:v>Western Cape </c:v>
                </c:pt>
                <c:pt idx="1">
                  <c:v>Eastern Cape </c:v>
                </c:pt>
                <c:pt idx="2">
                  <c:v>Northern Cape </c:v>
                </c:pt>
                <c:pt idx="3">
                  <c:v>Free State </c:v>
                </c:pt>
                <c:pt idx="4">
                  <c:v>KwaZulu-Natal </c:v>
                </c:pt>
                <c:pt idx="5">
                  <c:v>North West </c:v>
                </c:pt>
                <c:pt idx="6">
                  <c:v>Gauteng </c:v>
                </c:pt>
                <c:pt idx="7">
                  <c:v>Mpumalanga </c:v>
                </c:pt>
                <c:pt idx="8">
                  <c:v>Limpopo </c:v>
                </c:pt>
              </c:strCache>
            </c:strRef>
          </c:cat>
          <c:val>
            <c:numRef>
              <c:f>Income!$G$61:$G$69</c:f>
              <c:numCache>
                <c:formatCode>0.00</c:formatCode>
                <c:ptCount val="9"/>
                <c:pt idx="0">
                  <c:v>3.6534687960674965</c:v>
                </c:pt>
                <c:pt idx="1">
                  <c:v>2.5948911666175691</c:v>
                </c:pt>
                <c:pt idx="2">
                  <c:v>2.5387799501137933</c:v>
                </c:pt>
                <c:pt idx="3">
                  <c:v>3.5715813728905763</c:v>
                </c:pt>
                <c:pt idx="4">
                  <c:v>1.5852027750842126</c:v>
                </c:pt>
                <c:pt idx="5">
                  <c:v>2.9337373054537053</c:v>
                </c:pt>
                <c:pt idx="6">
                  <c:v>2.8213803129925221</c:v>
                </c:pt>
                <c:pt idx="7">
                  <c:v>0.91574467367438717</c:v>
                </c:pt>
                <c:pt idx="8">
                  <c:v>1.0324920408802361</c:v>
                </c:pt>
              </c:numCache>
            </c:numRef>
          </c:val>
        </c:ser>
        <c:ser>
          <c:idx val="6"/>
          <c:order val="6"/>
          <c:tx>
            <c:strRef>
              <c:f>Income!$H$59</c:f>
              <c:strCache>
                <c:ptCount val="1"/>
                <c:pt idx="0">
                  <c:v>Unemployment insurance fund </c:v>
                </c:pt>
              </c:strCache>
            </c:strRef>
          </c:tx>
          <c:cat>
            <c:strRef>
              <c:f>Income!$A$61:$A$69</c:f>
              <c:strCache>
                <c:ptCount val="9"/>
                <c:pt idx="0">
                  <c:v>Western Cape </c:v>
                </c:pt>
                <c:pt idx="1">
                  <c:v>Eastern Cape </c:v>
                </c:pt>
                <c:pt idx="2">
                  <c:v>Northern Cape </c:v>
                </c:pt>
                <c:pt idx="3">
                  <c:v>Free State </c:v>
                </c:pt>
                <c:pt idx="4">
                  <c:v>KwaZulu-Natal </c:v>
                </c:pt>
                <c:pt idx="5">
                  <c:v>North West </c:v>
                </c:pt>
                <c:pt idx="6">
                  <c:v>Gauteng </c:v>
                </c:pt>
                <c:pt idx="7">
                  <c:v>Mpumalanga </c:v>
                </c:pt>
                <c:pt idx="8">
                  <c:v>Limpopo </c:v>
                </c:pt>
              </c:strCache>
            </c:strRef>
          </c:cat>
          <c:val>
            <c:numRef>
              <c:f>Income!$H$61:$H$69</c:f>
              <c:numCache>
                <c:formatCode>0.00</c:formatCode>
                <c:ptCount val="9"/>
                <c:pt idx="0">
                  <c:v>0.42697979480059894</c:v>
                </c:pt>
                <c:pt idx="1">
                  <c:v>0.11922787683311667</c:v>
                </c:pt>
                <c:pt idx="2">
                  <c:v>0.16996529364430107</c:v>
                </c:pt>
                <c:pt idx="3">
                  <c:v>0.10049970443831492</c:v>
                </c:pt>
                <c:pt idx="4">
                  <c:v>0.31153197900066981</c:v>
                </c:pt>
                <c:pt idx="5">
                  <c:v>0.16226648933694851</c:v>
                </c:pt>
                <c:pt idx="6">
                  <c:v>0.29023251166216329</c:v>
                </c:pt>
                <c:pt idx="7">
                  <c:v>0.15677599408875095</c:v>
                </c:pt>
                <c:pt idx="8">
                  <c:v>0.22491691342375186</c:v>
                </c:pt>
              </c:numCache>
            </c:numRef>
          </c:val>
        </c:ser>
        <c:ser>
          <c:idx val="7"/>
          <c:order val="7"/>
          <c:tx>
            <c:strRef>
              <c:f>Income!$I$59</c:f>
              <c:strCache>
                <c:ptCount val="1"/>
                <c:pt idx="0">
                  <c:v>Investments </c:v>
                </c:pt>
              </c:strCache>
            </c:strRef>
          </c:tx>
          <c:cat>
            <c:strRef>
              <c:f>Income!$A$61:$A$69</c:f>
              <c:strCache>
                <c:ptCount val="9"/>
                <c:pt idx="0">
                  <c:v>Western Cape </c:v>
                </c:pt>
                <c:pt idx="1">
                  <c:v>Eastern Cape </c:v>
                </c:pt>
                <c:pt idx="2">
                  <c:v>Northern Cape </c:v>
                </c:pt>
                <c:pt idx="3">
                  <c:v>Free State </c:v>
                </c:pt>
                <c:pt idx="4">
                  <c:v>KwaZulu-Natal </c:v>
                </c:pt>
                <c:pt idx="5">
                  <c:v>North West </c:v>
                </c:pt>
                <c:pt idx="6">
                  <c:v>Gauteng </c:v>
                </c:pt>
                <c:pt idx="7">
                  <c:v>Mpumalanga </c:v>
                </c:pt>
                <c:pt idx="8">
                  <c:v>Limpopo </c:v>
                </c:pt>
              </c:strCache>
            </c:strRef>
          </c:cat>
          <c:val>
            <c:numRef>
              <c:f>Income!$I$61:$I$69</c:f>
              <c:numCache>
                <c:formatCode>0.00</c:formatCode>
                <c:ptCount val="9"/>
                <c:pt idx="0">
                  <c:v>0.66061886823665139</c:v>
                </c:pt>
                <c:pt idx="1">
                  <c:v>0.13954148146889508</c:v>
                </c:pt>
                <c:pt idx="2">
                  <c:v>0.33435795471010055</c:v>
                </c:pt>
                <c:pt idx="3">
                  <c:v>0.26242559660239401</c:v>
                </c:pt>
                <c:pt idx="4">
                  <c:v>0.27615424980110609</c:v>
                </c:pt>
                <c:pt idx="5">
                  <c:v>0.17634999595864592</c:v>
                </c:pt>
                <c:pt idx="6">
                  <c:v>0.48077287677698266</c:v>
                </c:pt>
                <c:pt idx="7">
                  <c:v>0.20094171003889888</c:v>
                </c:pt>
                <c:pt idx="8">
                  <c:v>0.25490107959642877</c:v>
                </c:pt>
              </c:numCache>
            </c:numRef>
          </c:val>
        </c:ser>
        <c:ser>
          <c:idx val="8"/>
          <c:order val="8"/>
          <c:tx>
            <c:strRef>
              <c:f>Income!$J$59</c:f>
              <c:strCache>
                <c:ptCount val="1"/>
                <c:pt idx="0">
                  <c:v>Remittance from people outside the household </c:v>
                </c:pt>
              </c:strCache>
            </c:strRef>
          </c:tx>
          <c:cat>
            <c:strRef>
              <c:f>Income!$A$61:$A$69</c:f>
              <c:strCache>
                <c:ptCount val="9"/>
                <c:pt idx="0">
                  <c:v>Western Cape </c:v>
                </c:pt>
                <c:pt idx="1">
                  <c:v>Eastern Cape </c:v>
                </c:pt>
                <c:pt idx="2">
                  <c:v>Northern Cape </c:v>
                </c:pt>
                <c:pt idx="3">
                  <c:v>Free State </c:v>
                </c:pt>
                <c:pt idx="4">
                  <c:v>KwaZulu-Natal </c:v>
                </c:pt>
                <c:pt idx="5">
                  <c:v>North West </c:v>
                </c:pt>
                <c:pt idx="6">
                  <c:v>Gauteng </c:v>
                </c:pt>
                <c:pt idx="7">
                  <c:v>Mpumalanga </c:v>
                </c:pt>
                <c:pt idx="8">
                  <c:v>Limpopo </c:v>
                </c:pt>
              </c:strCache>
            </c:strRef>
          </c:cat>
          <c:val>
            <c:numRef>
              <c:f>Income!$J$61:$J$69</c:f>
              <c:numCache>
                <c:formatCode>0.00</c:formatCode>
                <c:ptCount val="9"/>
                <c:pt idx="0">
                  <c:v>1.7373254349204454</c:v>
                </c:pt>
                <c:pt idx="1">
                  <c:v>7.7146068372462153</c:v>
                </c:pt>
                <c:pt idx="2">
                  <c:v>5.9021980691942648</c:v>
                </c:pt>
                <c:pt idx="3">
                  <c:v>6.8777684350598154</c:v>
                </c:pt>
                <c:pt idx="4">
                  <c:v>8.2685950712995453</c:v>
                </c:pt>
                <c:pt idx="5">
                  <c:v>6.1105273599670813</c:v>
                </c:pt>
                <c:pt idx="6">
                  <c:v>3.6013411543545355</c:v>
                </c:pt>
                <c:pt idx="7">
                  <c:v>10.394086783348014</c:v>
                </c:pt>
                <c:pt idx="8">
                  <c:v>12.980005245445724</c:v>
                </c:pt>
              </c:numCache>
            </c:numRef>
          </c:val>
        </c:ser>
        <c:ser>
          <c:idx val="9"/>
          <c:order val="9"/>
          <c:tx>
            <c:strRef>
              <c:f>Income!$K$59</c:f>
              <c:strCache>
                <c:ptCount val="1"/>
                <c:pt idx="0">
                  <c:v>Private maintenance (from ex-spouse or father of children) </c:v>
                </c:pt>
              </c:strCache>
            </c:strRef>
          </c:tx>
          <c:cat>
            <c:strRef>
              <c:f>Income!$A$61:$A$69</c:f>
              <c:strCache>
                <c:ptCount val="9"/>
                <c:pt idx="0">
                  <c:v>Western Cape </c:v>
                </c:pt>
                <c:pt idx="1">
                  <c:v>Eastern Cape </c:v>
                </c:pt>
                <c:pt idx="2">
                  <c:v>Northern Cape </c:v>
                </c:pt>
                <c:pt idx="3">
                  <c:v>Free State </c:v>
                </c:pt>
                <c:pt idx="4">
                  <c:v>KwaZulu-Natal </c:v>
                </c:pt>
                <c:pt idx="5">
                  <c:v>North West </c:v>
                </c:pt>
                <c:pt idx="6">
                  <c:v>Gauteng </c:v>
                </c:pt>
                <c:pt idx="7">
                  <c:v>Mpumalanga </c:v>
                </c:pt>
                <c:pt idx="8">
                  <c:v>Limpopo </c:v>
                </c:pt>
              </c:strCache>
            </c:strRef>
          </c:cat>
          <c:val>
            <c:numRef>
              <c:f>Income!$K$61:$K$69</c:f>
              <c:numCache>
                <c:formatCode>0.00</c:formatCode>
                <c:ptCount val="9"/>
                <c:pt idx="0">
                  <c:v>0.25251389824281395</c:v>
                </c:pt>
                <c:pt idx="1">
                  <c:v>0.27744107384128924</c:v>
                </c:pt>
                <c:pt idx="2">
                  <c:v>0.19883153040093976</c:v>
                </c:pt>
                <c:pt idx="3">
                  <c:v>0.71733737776974471</c:v>
                </c:pt>
                <c:pt idx="4">
                  <c:v>7.9206939161429318E-2</c:v>
                </c:pt>
                <c:pt idx="5">
                  <c:v>0.1610418365872357</c:v>
                </c:pt>
                <c:pt idx="6">
                  <c:v>0.1708004502038899</c:v>
                </c:pt>
                <c:pt idx="7">
                  <c:v>0.19500375777511605</c:v>
                </c:pt>
                <c:pt idx="8">
                  <c:v>0.2231335569900082</c:v>
                </c:pt>
              </c:numCache>
            </c:numRef>
          </c:val>
        </c:ser>
        <c:ser>
          <c:idx val="10"/>
          <c:order val="10"/>
          <c:tx>
            <c:strRef>
              <c:f>Income!$L$59</c:f>
              <c:strCache>
                <c:ptCount val="1"/>
                <c:pt idx="0">
                  <c:v>Income from other sources; specify </c:v>
                </c:pt>
              </c:strCache>
            </c:strRef>
          </c:tx>
          <c:cat>
            <c:strRef>
              <c:f>Income!$A$61:$A$69</c:f>
              <c:strCache>
                <c:ptCount val="9"/>
                <c:pt idx="0">
                  <c:v>Western Cape </c:v>
                </c:pt>
                <c:pt idx="1">
                  <c:v>Eastern Cape </c:v>
                </c:pt>
                <c:pt idx="2">
                  <c:v>Northern Cape </c:v>
                </c:pt>
                <c:pt idx="3">
                  <c:v>Free State </c:v>
                </c:pt>
                <c:pt idx="4">
                  <c:v>KwaZulu-Natal </c:v>
                </c:pt>
                <c:pt idx="5">
                  <c:v>North West </c:v>
                </c:pt>
                <c:pt idx="6">
                  <c:v>Gauteng </c:v>
                </c:pt>
                <c:pt idx="7">
                  <c:v>Mpumalanga </c:v>
                </c:pt>
                <c:pt idx="8">
                  <c:v>Limpopo </c:v>
                </c:pt>
              </c:strCache>
            </c:strRef>
          </c:cat>
          <c:val>
            <c:numRef>
              <c:f>Income!$L$61:$L$69</c:f>
              <c:numCache>
                <c:formatCode>0.00</c:formatCode>
                <c:ptCount val="9"/>
                <c:pt idx="0">
                  <c:v>0.70846715023086204</c:v>
                </c:pt>
                <c:pt idx="1">
                  <c:v>0.13362304402801978</c:v>
                </c:pt>
                <c:pt idx="2">
                  <c:v>0.23616816867690096</c:v>
                </c:pt>
                <c:pt idx="3">
                  <c:v>0.46923146103519064</c:v>
                </c:pt>
                <c:pt idx="4">
                  <c:v>9.707716600932928E-2</c:v>
                </c:pt>
                <c:pt idx="5">
                  <c:v>0.26489238976288271</c:v>
                </c:pt>
                <c:pt idx="6">
                  <c:v>0.76469307666536857</c:v>
                </c:pt>
                <c:pt idx="7">
                  <c:v>0.60078725300841607</c:v>
                </c:pt>
                <c:pt idx="8">
                  <c:v>0.20639378459860097</c:v>
                </c:pt>
              </c:numCache>
            </c:numRef>
          </c:val>
        </c:ser>
        <c:axId val="218625152"/>
        <c:axId val="218626688"/>
      </c:barChart>
      <c:catAx>
        <c:axId val="218625152"/>
        <c:scaling>
          <c:orientation val="minMax"/>
        </c:scaling>
        <c:axPos val="b"/>
        <c:majorTickMark val="none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218626688"/>
        <c:crosses val="autoZero"/>
        <c:auto val="1"/>
        <c:lblAlgn val="ctr"/>
        <c:lblOffset val="100"/>
      </c:catAx>
      <c:valAx>
        <c:axId val="218626688"/>
        <c:scaling>
          <c:orientation val="minMax"/>
        </c:scaling>
        <c:axPos val="l"/>
        <c:numFmt formatCode="0.00" sourceLinked="1"/>
        <c:majorTickMark val="none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21862515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0576215717262696"/>
          <c:y val="7.7518324269220382E-2"/>
          <c:w val="0.88026908714563412"/>
          <c:h val="0.22675298540374136"/>
        </c:manualLayout>
      </c:layout>
    </c:legend>
    <c:plotVisOnly val="1"/>
  </c:chart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/>
            </a:pPr>
            <a:r>
              <a:rPr lang="en-US"/>
              <a:t>Monthly Income Per Person</a:t>
            </a:r>
          </a:p>
        </c:rich>
      </c:tx>
      <c:layout/>
    </c:title>
    <c:plotArea>
      <c:layout>
        <c:manualLayout>
          <c:layoutTarget val="inner"/>
          <c:xMode val="edge"/>
          <c:yMode val="edge"/>
          <c:x val="7.430938532424719E-2"/>
          <c:y val="1.9190313474966577E-2"/>
          <c:w val="0.91155979557970868"/>
          <c:h val="0.8778591301679709"/>
        </c:manualLayout>
      </c:layout>
      <c:barChart>
        <c:barDir val="col"/>
        <c:grouping val="clustered"/>
        <c:ser>
          <c:idx val="0"/>
          <c:order val="0"/>
          <c:tx>
            <c:strRef>
              <c:f>'monthly income'!$B$42</c:f>
              <c:strCache>
                <c:ptCount val="1"/>
                <c:pt idx="0">
                  <c:v>None </c:v>
                </c:pt>
              </c:strCache>
            </c:strRef>
          </c:tx>
          <c:cat>
            <c:strRef>
              <c:f>'monthly income'!$A$45:$A$53</c:f>
              <c:strCache>
                <c:ptCount val="9"/>
                <c:pt idx="0">
                  <c:v>Western Cape </c:v>
                </c:pt>
                <c:pt idx="1">
                  <c:v>Eastern Cape </c:v>
                </c:pt>
                <c:pt idx="2">
                  <c:v>Northern Cape </c:v>
                </c:pt>
                <c:pt idx="3">
                  <c:v>Free State </c:v>
                </c:pt>
                <c:pt idx="4">
                  <c:v>KwaZulu-Natal </c:v>
                </c:pt>
                <c:pt idx="5">
                  <c:v>North West </c:v>
                </c:pt>
                <c:pt idx="6">
                  <c:v>Gauteng </c:v>
                </c:pt>
                <c:pt idx="7">
                  <c:v>Mpumalanga </c:v>
                </c:pt>
                <c:pt idx="8">
                  <c:v>Limpopo </c:v>
                </c:pt>
              </c:strCache>
            </c:strRef>
          </c:cat>
          <c:val>
            <c:numRef>
              <c:f>'monthly income'!$B$45:$B$53</c:f>
              <c:numCache>
                <c:formatCode>0.00</c:formatCode>
                <c:ptCount val="9"/>
                <c:pt idx="0">
                  <c:v>2.6658354628887323E-2</c:v>
                </c:pt>
                <c:pt idx="1">
                  <c:v>0.50323737592493023</c:v>
                </c:pt>
                <c:pt idx="2">
                  <c:v>0</c:v>
                </c:pt>
                <c:pt idx="3">
                  <c:v>0.9528409705780656</c:v>
                </c:pt>
                <c:pt idx="4">
                  <c:v>0.57972536861786317</c:v>
                </c:pt>
                <c:pt idx="5">
                  <c:v>0.62271905447483844</c:v>
                </c:pt>
                <c:pt idx="6">
                  <c:v>0.46802636768268635</c:v>
                </c:pt>
                <c:pt idx="7">
                  <c:v>0.21766269257872164</c:v>
                </c:pt>
                <c:pt idx="8">
                  <c:v>2.0410574036655893</c:v>
                </c:pt>
              </c:numCache>
            </c:numRef>
          </c:val>
        </c:ser>
        <c:ser>
          <c:idx val="1"/>
          <c:order val="1"/>
          <c:tx>
            <c:strRef>
              <c:f>'monthly income'!$C$42</c:f>
              <c:strCache>
                <c:ptCount val="1"/>
                <c:pt idx="0">
                  <c:v>R1 - R200 </c:v>
                </c:pt>
              </c:strCache>
            </c:strRef>
          </c:tx>
          <c:cat>
            <c:strRef>
              <c:f>'monthly income'!$A$45:$A$53</c:f>
              <c:strCache>
                <c:ptCount val="9"/>
                <c:pt idx="0">
                  <c:v>Western Cape </c:v>
                </c:pt>
                <c:pt idx="1">
                  <c:v>Eastern Cape </c:v>
                </c:pt>
                <c:pt idx="2">
                  <c:v>Northern Cape </c:v>
                </c:pt>
                <c:pt idx="3">
                  <c:v>Free State </c:v>
                </c:pt>
                <c:pt idx="4">
                  <c:v>KwaZulu-Natal </c:v>
                </c:pt>
                <c:pt idx="5">
                  <c:v>North West </c:v>
                </c:pt>
                <c:pt idx="6">
                  <c:v>Gauteng </c:v>
                </c:pt>
                <c:pt idx="7">
                  <c:v>Mpumalanga </c:v>
                </c:pt>
                <c:pt idx="8">
                  <c:v>Limpopo </c:v>
                </c:pt>
              </c:strCache>
            </c:strRef>
          </c:cat>
          <c:val>
            <c:numRef>
              <c:f>'monthly income'!$C$45:$C$53</c:f>
              <c:numCache>
                <c:formatCode>0.00</c:formatCode>
                <c:ptCount val="9"/>
                <c:pt idx="0">
                  <c:v>3.4785635537357473</c:v>
                </c:pt>
                <c:pt idx="1">
                  <c:v>7.9158232297047642</c:v>
                </c:pt>
                <c:pt idx="2">
                  <c:v>3.2705227638150811</c:v>
                </c:pt>
                <c:pt idx="3">
                  <c:v>14.044462392695415</c:v>
                </c:pt>
                <c:pt idx="4">
                  <c:v>3.6849417514498621</c:v>
                </c:pt>
                <c:pt idx="5">
                  <c:v>5.9980496869454578</c:v>
                </c:pt>
                <c:pt idx="6">
                  <c:v>2.0190658628655136</c:v>
                </c:pt>
                <c:pt idx="7">
                  <c:v>7.8485911840349694</c:v>
                </c:pt>
                <c:pt idx="8">
                  <c:v>15.690258895559994</c:v>
                </c:pt>
              </c:numCache>
            </c:numRef>
          </c:val>
        </c:ser>
        <c:ser>
          <c:idx val="2"/>
          <c:order val="2"/>
          <c:tx>
            <c:strRef>
              <c:f>'monthly income'!$D$42</c:f>
              <c:strCache>
                <c:ptCount val="1"/>
                <c:pt idx="0">
                  <c:v>R201 - R500 </c:v>
                </c:pt>
              </c:strCache>
            </c:strRef>
          </c:tx>
          <c:cat>
            <c:strRef>
              <c:f>'monthly income'!$A$45:$A$53</c:f>
              <c:strCache>
                <c:ptCount val="9"/>
                <c:pt idx="0">
                  <c:v>Western Cape </c:v>
                </c:pt>
                <c:pt idx="1">
                  <c:v>Eastern Cape </c:v>
                </c:pt>
                <c:pt idx="2">
                  <c:v>Northern Cape </c:v>
                </c:pt>
                <c:pt idx="3">
                  <c:v>Free State </c:v>
                </c:pt>
                <c:pt idx="4">
                  <c:v>KwaZulu-Natal </c:v>
                </c:pt>
                <c:pt idx="5">
                  <c:v>North West </c:v>
                </c:pt>
                <c:pt idx="6">
                  <c:v>Gauteng </c:v>
                </c:pt>
                <c:pt idx="7">
                  <c:v>Mpumalanga </c:v>
                </c:pt>
                <c:pt idx="8">
                  <c:v>Limpopo </c:v>
                </c:pt>
              </c:strCache>
            </c:strRef>
          </c:cat>
          <c:val>
            <c:numRef>
              <c:f>'monthly income'!$D$45:$D$53</c:f>
              <c:numCache>
                <c:formatCode>0.00</c:formatCode>
                <c:ptCount val="9"/>
                <c:pt idx="0">
                  <c:v>9.4080462627970416</c:v>
                </c:pt>
                <c:pt idx="1">
                  <c:v>25.476805307397942</c:v>
                </c:pt>
                <c:pt idx="2">
                  <c:v>17.655557143291137</c:v>
                </c:pt>
                <c:pt idx="3">
                  <c:v>21.219143745254492</c:v>
                </c:pt>
                <c:pt idx="4">
                  <c:v>21.050965942886336</c:v>
                </c:pt>
                <c:pt idx="5">
                  <c:v>18.33051528442763</c:v>
                </c:pt>
                <c:pt idx="6">
                  <c:v>10.402186038650065</c:v>
                </c:pt>
                <c:pt idx="7">
                  <c:v>20.951921047642553</c:v>
                </c:pt>
                <c:pt idx="8">
                  <c:v>25.96575439393639</c:v>
                </c:pt>
              </c:numCache>
            </c:numRef>
          </c:val>
        </c:ser>
        <c:ser>
          <c:idx val="3"/>
          <c:order val="3"/>
          <c:tx>
            <c:strRef>
              <c:f>'monthly income'!$E$42</c:f>
              <c:strCache>
                <c:ptCount val="1"/>
                <c:pt idx="0">
                  <c:v>R501 - R1 000 </c:v>
                </c:pt>
              </c:strCache>
            </c:strRef>
          </c:tx>
          <c:cat>
            <c:strRef>
              <c:f>'monthly income'!$A$45:$A$53</c:f>
              <c:strCache>
                <c:ptCount val="9"/>
                <c:pt idx="0">
                  <c:v>Western Cape </c:v>
                </c:pt>
                <c:pt idx="1">
                  <c:v>Eastern Cape </c:v>
                </c:pt>
                <c:pt idx="2">
                  <c:v>Northern Cape </c:v>
                </c:pt>
                <c:pt idx="3">
                  <c:v>Free State </c:v>
                </c:pt>
                <c:pt idx="4">
                  <c:v>KwaZulu-Natal </c:v>
                </c:pt>
                <c:pt idx="5">
                  <c:v>North West </c:v>
                </c:pt>
                <c:pt idx="6">
                  <c:v>Gauteng </c:v>
                </c:pt>
                <c:pt idx="7">
                  <c:v>Mpumalanga </c:v>
                </c:pt>
                <c:pt idx="8">
                  <c:v>Limpopo </c:v>
                </c:pt>
              </c:strCache>
            </c:strRef>
          </c:cat>
          <c:val>
            <c:numRef>
              <c:f>'monthly income'!$E$45:$E$53</c:f>
              <c:numCache>
                <c:formatCode>0.00</c:formatCode>
                <c:ptCount val="9"/>
                <c:pt idx="0">
                  <c:v>6.4872220611832283</c:v>
                </c:pt>
                <c:pt idx="1">
                  <c:v>13.255812076544043</c:v>
                </c:pt>
                <c:pt idx="2">
                  <c:v>12.327216550755718</c:v>
                </c:pt>
                <c:pt idx="3">
                  <c:v>12.07873299425216</c:v>
                </c:pt>
                <c:pt idx="4">
                  <c:v>14.429608510811494</c:v>
                </c:pt>
                <c:pt idx="5">
                  <c:v>11.569457930157029</c:v>
                </c:pt>
                <c:pt idx="6">
                  <c:v>11.403549495746239</c:v>
                </c:pt>
                <c:pt idx="7">
                  <c:v>12.999273861518596</c:v>
                </c:pt>
                <c:pt idx="8">
                  <c:v>14.136031197192997</c:v>
                </c:pt>
              </c:numCache>
            </c:numRef>
          </c:val>
        </c:ser>
        <c:ser>
          <c:idx val="4"/>
          <c:order val="4"/>
          <c:tx>
            <c:strRef>
              <c:f>'monthly income'!$F$42</c:f>
              <c:strCache>
                <c:ptCount val="1"/>
                <c:pt idx="0">
                  <c:v>R1 001 - R1 500 </c:v>
                </c:pt>
              </c:strCache>
            </c:strRef>
          </c:tx>
          <c:cat>
            <c:strRef>
              <c:f>'monthly income'!$A$45:$A$53</c:f>
              <c:strCache>
                <c:ptCount val="9"/>
                <c:pt idx="0">
                  <c:v>Western Cape </c:v>
                </c:pt>
                <c:pt idx="1">
                  <c:v>Eastern Cape </c:v>
                </c:pt>
                <c:pt idx="2">
                  <c:v>Northern Cape </c:v>
                </c:pt>
                <c:pt idx="3">
                  <c:v>Free State </c:v>
                </c:pt>
                <c:pt idx="4">
                  <c:v>KwaZulu-Natal </c:v>
                </c:pt>
                <c:pt idx="5">
                  <c:v>North West </c:v>
                </c:pt>
                <c:pt idx="6">
                  <c:v>Gauteng </c:v>
                </c:pt>
                <c:pt idx="7">
                  <c:v>Mpumalanga </c:v>
                </c:pt>
                <c:pt idx="8">
                  <c:v>Limpopo </c:v>
                </c:pt>
              </c:strCache>
            </c:strRef>
          </c:cat>
          <c:val>
            <c:numRef>
              <c:f>'monthly income'!$F$45:$F$53</c:f>
              <c:numCache>
                <c:formatCode>0.00</c:formatCode>
                <c:ptCount val="9"/>
                <c:pt idx="0">
                  <c:v>21.437950193267007</c:v>
                </c:pt>
                <c:pt idx="1">
                  <c:v>26.010212328969818</c:v>
                </c:pt>
                <c:pt idx="2">
                  <c:v>31.462480745580624</c:v>
                </c:pt>
                <c:pt idx="3">
                  <c:v>22.30096577426907</c:v>
                </c:pt>
                <c:pt idx="4">
                  <c:v>25.678946962434289</c:v>
                </c:pt>
                <c:pt idx="5">
                  <c:v>24.76428834499615</c:v>
                </c:pt>
                <c:pt idx="6">
                  <c:v>16.264409262493661</c:v>
                </c:pt>
                <c:pt idx="7">
                  <c:v>21.613994798988415</c:v>
                </c:pt>
                <c:pt idx="8">
                  <c:v>20.491736185073563</c:v>
                </c:pt>
              </c:numCache>
            </c:numRef>
          </c:val>
        </c:ser>
        <c:ser>
          <c:idx val="5"/>
          <c:order val="5"/>
          <c:tx>
            <c:strRef>
              <c:f>'monthly income'!$G$42</c:f>
              <c:strCache>
                <c:ptCount val="1"/>
                <c:pt idx="0">
                  <c:v>R1 501 - R2 500 </c:v>
                </c:pt>
              </c:strCache>
            </c:strRef>
          </c:tx>
          <c:cat>
            <c:strRef>
              <c:f>'monthly income'!$A$45:$A$53</c:f>
              <c:strCache>
                <c:ptCount val="9"/>
                <c:pt idx="0">
                  <c:v>Western Cape </c:v>
                </c:pt>
                <c:pt idx="1">
                  <c:v>Eastern Cape </c:v>
                </c:pt>
                <c:pt idx="2">
                  <c:v>Northern Cape </c:v>
                </c:pt>
                <c:pt idx="3">
                  <c:v>Free State </c:v>
                </c:pt>
                <c:pt idx="4">
                  <c:v>KwaZulu-Natal </c:v>
                </c:pt>
                <c:pt idx="5">
                  <c:v>North West </c:v>
                </c:pt>
                <c:pt idx="6">
                  <c:v>Gauteng </c:v>
                </c:pt>
                <c:pt idx="7">
                  <c:v>Mpumalanga </c:v>
                </c:pt>
                <c:pt idx="8">
                  <c:v>Limpopo </c:v>
                </c:pt>
              </c:strCache>
            </c:strRef>
          </c:cat>
          <c:val>
            <c:numRef>
              <c:f>'monthly income'!$G$45:$G$53</c:f>
              <c:numCache>
                <c:formatCode>0.00</c:formatCode>
                <c:ptCount val="9"/>
                <c:pt idx="0">
                  <c:v>11.460812339980134</c:v>
                </c:pt>
                <c:pt idx="1">
                  <c:v>6.7962026985114639</c:v>
                </c:pt>
                <c:pt idx="2">
                  <c:v>7.8792065772759035</c:v>
                </c:pt>
                <c:pt idx="3">
                  <c:v>8.5957165267318967</c:v>
                </c:pt>
                <c:pt idx="4">
                  <c:v>9.3277498629987079</c:v>
                </c:pt>
                <c:pt idx="5">
                  <c:v>9.8524291023537689</c:v>
                </c:pt>
                <c:pt idx="6">
                  <c:v>11.933314552932559</c:v>
                </c:pt>
                <c:pt idx="7">
                  <c:v>10.915327960623978</c:v>
                </c:pt>
                <c:pt idx="8">
                  <c:v>6.5912923825230996</c:v>
                </c:pt>
              </c:numCache>
            </c:numRef>
          </c:val>
        </c:ser>
        <c:ser>
          <c:idx val="6"/>
          <c:order val="6"/>
          <c:tx>
            <c:strRef>
              <c:f>'monthly income'!$H$42</c:f>
              <c:strCache>
                <c:ptCount val="1"/>
                <c:pt idx="0">
                  <c:v>R2 501 - R3 500 </c:v>
                </c:pt>
              </c:strCache>
            </c:strRef>
          </c:tx>
          <c:cat>
            <c:strRef>
              <c:f>'monthly income'!$A$45:$A$53</c:f>
              <c:strCache>
                <c:ptCount val="9"/>
                <c:pt idx="0">
                  <c:v>Western Cape </c:v>
                </c:pt>
                <c:pt idx="1">
                  <c:v>Eastern Cape </c:v>
                </c:pt>
                <c:pt idx="2">
                  <c:v>Northern Cape </c:v>
                </c:pt>
                <c:pt idx="3">
                  <c:v>Free State </c:v>
                </c:pt>
                <c:pt idx="4">
                  <c:v>KwaZulu-Natal </c:v>
                </c:pt>
                <c:pt idx="5">
                  <c:v>North West </c:v>
                </c:pt>
                <c:pt idx="6">
                  <c:v>Gauteng </c:v>
                </c:pt>
                <c:pt idx="7">
                  <c:v>Mpumalanga </c:v>
                </c:pt>
                <c:pt idx="8">
                  <c:v>Limpopo </c:v>
                </c:pt>
              </c:strCache>
            </c:strRef>
          </c:cat>
          <c:val>
            <c:numRef>
              <c:f>'monthly income'!$H$45:$H$53</c:f>
              <c:numCache>
                <c:formatCode>0.00</c:formatCode>
                <c:ptCount val="9"/>
                <c:pt idx="0">
                  <c:v>7.1447786374160565</c:v>
                </c:pt>
                <c:pt idx="1">
                  <c:v>3.7184952994923428</c:v>
                </c:pt>
                <c:pt idx="2">
                  <c:v>4.7417910632490097</c:v>
                </c:pt>
                <c:pt idx="3">
                  <c:v>4.5419632747111782</c:v>
                </c:pt>
                <c:pt idx="4">
                  <c:v>5.1471418855691606</c:v>
                </c:pt>
                <c:pt idx="5">
                  <c:v>4.4733317708507716</c:v>
                </c:pt>
                <c:pt idx="6">
                  <c:v>8.6060172404079101</c:v>
                </c:pt>
                <c:pt idx="7">
                  <c:v>5.3846924284860913</c:v>
                </c:pt>
                <c:pt idx="8">
                  <c:v>3.5844507546695681</c:v>
                </c:pt>
              </c:numCache>
            </c:numRef>
          </c:val>
        </c:ser>
        <c:ser>
          <c:idx val="7"/>
          <c:order val="7"/>
          <c:tx>
            <c:strRef>
              <c:f>'monthly income'!$I$42</c:f>
              <c:strCache>
                <c:ptCount val="1"/>
                <c:pt idx="0">
                  <c:v>R3 501 - R4 500 </c:v>
                </c:pt>
              </c:strCache>
            </c:strRef>
          </c:tx>
          <c:cat>
            <c:strRef>
              <c:f>'monthly income'!$A$45:$A$53</c:f>
              <c:strCache>
                <c:ptCount val="9"/>
                <c:pt idx="0">
                  <c:v>Western Cape </c:v>
                </c:pt>
                <c:pt idx="1">
                  <c:v>Eastern Cape </c:v>
                </c:pt>
                <c:pt idx="2">
                  <c:v>Northern Cape </c:v>
                </c:pt>
                <c:pt idx="3">
                  <c:v>Free State </c:v>
                </c:pt>
                <c:pt idx="4">
                  <c:v>KwaZulu-Natal </c:v>
                </c:pt>
                <c:pt idx="5">
                  <c:v>North West </c:v>
                </c:pt>
                <c:pt idx="6">
                  <c:v>Gauteng </c:v>
                </c:pt>
                <c:pt idx="7">
                  <c:v>Mpumalanga </c:v>
                </c:pt>
                <c:pt idx="8">
                  <c:v>Limpopo </c:v>
                </c:pt>
              </c:strCache>
            </c:strRef>
          </c:cat>
          <c:val>
            <c:numRef>
              <c:f>'monthly income'!$I$45:$I$53</c:f>
              <c:numCache>
                <c:formatCode>0.00</c:formatCode>
                <c:ptCount val="9"/>
                <c:pt idx="0">
                  <c:v>7.3703194757594543</c:v>
                </c:pt>
                <c:pt idx="1">
                  <c:v>2.6725694122837731</c:v>
                </c:pt>
                <c:pt idx="2">
                  <c:v>3.6783957819741504</c:v>
                </c:pt>
                <c:pt idx="3">
                  <c:v>3.5360253950154892</c:v>
                </c:pt>
                <c:pt idx="4">
                  <c:v>3.4619132752880866</c:v>
                </c:pt>
                <c:pt idx="5">
                  <c:v>6.6913315699601572</c:v>
                </c:pt>
                <c:pt idx="6">
                  <c:v>8.5542396754746743</c:v>
                </c:pt>
                <c:pt idx="7">
                  <c:v>4.7725541116250128</c:v>
                </c:pt>
                <c:pt idx="8">
                  <c:v>3.2507337645276309</c:v>
                </c:pt>
              </c:numCache>
            </c:numRef>
          </c:val>
        </c:ser>
        <c:ser>
          <c:idx val="8"/>
          <c:order val="8"/>
          <c:tx>
            <c:strRef>
              <c:f>'monthly income'!$J$42</c:f>
              <c:strCache>
                <c:ptCount val="1"/>
                <c:pt idx="0">
                  <c:v>R4 501 - R6 000 </c:v>
                </c:pt>
              </c:strCache>
            </c:strRef>
          </c:tx>
          <c:cat>
            <c:strRef>
              <c:f>'monthly income'!$A$45:$A$53</c:f>
              <c:strCache>
                <c:ptCount val="9"/>
                <c:pt idx="0">
                  <c:v>Western Cape </c:v>
                </c:pt>
                <c:pt idx="1">
                  <c:v>Eastern Cape </c:v>
                </c:pt>
                <c:pt idx="2">
                  <c:v>Northern Cape </c:v>
                </c:pt>
                <c:pt idx="3">
                  <c:v>Free State </c:v>
                </c:pt>
                <c:pt idx="4">
                  <c:v>KwaZulu-Natal </c:v>
                </c:pt>
                <c:pt idx="5">
                  <c:v>North West </c:v>
                </c:pt>
                <c:pt idx="6">
                  <c:v>Gauteng </c:v>
                </c:pt>
                <c:pt idx="7">
                  <c:v>Mpumalanga </c:v>
                </c:pt>
                <c:pt idx="8">
                  <c:v>Limpopo </c:v>
                </c:pt>
              </c:strCache>
            </c:strRef>
          </c:cat>
          <c:val>
            <c:numRef>
              <c:f>'monthly income'!$J$45:$J$53</c:f>
              <c:numCache>
                <c:formatCode>0.00</c:formatCode>
                <c:ptCount val="9"/>
                <c:pt idx="0">
                  <c:v>5.3091362474787962</c:v>
                </c:pt>
                <c:pt idx="1">
                  <c:v>3.8765880859492849</c:v>
                </c:pt>
                <c:pt idx="2">
                  <c:v>5.2593678587060353</c:v>
                </c:pt>
                <c:pt idx="3">
                  <c:v>2.8978067061352224</c:v>
                </c:pt>
                <c:pt idx="4">
                  <c:v>3.3402602713801528</c:v>
                </c:pt>
                <c:pt idx="5">
                  <c:v>5.7903371614156089</c:v>
                </c:pt>
                <c:pt idx="6">
                  <c:v>6.1855428474843652</c:v>
                </c:pt>
                <c:pt idx="7">
                  <c:v>3.5606897957869657</c:v>
                </c:pt>
                <c:pt idx="8">
                  <c:v>3.0842332324752642</c:v>
                </c:pt>
              </c:numCache>
            </c:numRef>
          </c:val>
        </c:ser>
        <c:ser>
          <c:idx val="9"/>
          <c:order val="9"/>
          <c:tx>
            <c:strRef>
              <c:f>'monthly income'!$K$42</c:f>
              <c:strCache>
                <c:ptCount val="1"/>
                <c:pt idx="0">
                  <c:v>R6 001 - R8 000 </c:v>
                </c:pt>
              </c:strCache>
            </c:strRef>
          </c:tx>
          <c:cat>
            <c:strRef>
              <c:f>'monthly income'!$A$45:$A$53</c:f>
              <c:strCache>
                <c:ptCount val="9"/>
                <c:pt idx="0">
                  <c:v>Western Cape </c:v>
                </c:pt>
                <c:pt idx="1">
                  <c:v>Eastern Cape </c:v>
                </c:pt>
                <c:pt idx="2">
                  <c:v>Northern Cape </c:v>
                </c:pt>
                <c:pt idx="3">
                  <c:v>Free State </c:v>
                </c:pt>
                <c:pt idx="4">
                  <c:v>KwaZulu-Natal </c:v>
                </c:pt>
                <c:pt idx="5">
                  <c:v>North West </c:v>
                </c:pt>
                <c:pt idx="6">
                  <c:v>Gauteng </c:v>
                </c:pt>
                <c:pt idx="7">
                  <c:v>Mpumalanga </c:v>
                </c:pt>
                <c:pt idx="8">
                  <c:v>Limpopo </c:v>
                </c:pt>
              </c:strCache>
            </c:strRef>
          </c:cat>
          <c:val>
            <c:numRef>
              <c:f>'monthly income'!$K$45:$K$53</c:f>
              <c:numCache>
                <c:formatCode>0.00</c:formatCode>
                <c:ptCount val="9"/>
                <c:pt idx="0">
                  <c:v>4.8214266222118187</c:v>
                </c:pt>
                <c:pt idx="1">
                  <c:v>3.3747342861304568</c:v>
                </c:pt>
                <c:pt idx="2">
                  <c:v>3.3343197296898928</c:v>
                </c:pt>
                <c:pt idx="3">
                  <c:v>2.1428803951430626</c:v>
                </c:pt>
                <c:pt idx="4">
                  <c:v>3.7312973586687113</c:v>
                </c:pt>
                <c:pt idx="5">
                  <c:v>3.5253373288244552</c:v>
                </c:pt>
                <c:pt idx="6">
                  <c:v>5.3381148233703311</c:v>
                </c:pt>
                <c:pt idx="7">
                  <c:v>3.0811164647429363</c:v>
                </c:pt>
                <c:pt idx="8">
                  <c:v>1.2279802032132192</c:v>
                </c:pt>
              </c:numCache>
            </c:numRef>
          </c:val>
        </c:ser>
        <c:ser>
          <c:idx val="10"/>
          <c:order val="10"/>
          <c:tx>
            <c:strRef>
              <c:f>'monthly income'!$L$42</c:f>
              <c:strCache>
                <c:ptCount val="1"/>
                <c:pt idx="0">
                  <c:v>R8 001 - R11 000 </c:v>
                </c:pt>
              </c:strCache>
            </c:strRef>
          </c:tx>
          <c:cat>
            <c:strRef>
              <c:f>'monthly income'!$A$45:$A$53</c:f>
              <c:strCache>
                <c:ptCount val="9"/>
                <c:pt idx="0">
                  <c:v>Western Cape </c:v>
                </c:pt>
                <c:pt idx="1">
                  <c:v>Eastern Cape </c:v>
                </c:pt>
                <c:pt idx="2">
                  <c:v>Northern Cape </c:v>
                </c:pt>
                <c:pt idx="3">
                  <c:v>Free State </c:v>
                </c:pt>
                <c:pt idx="4">
                  <c:v>KwaZulu-Natal </c:v>
                </c:pt>
                <c:pt idx="5">
                  <c:v>North West </c:v>
                </c:pt>
                <c:pt idx="6">
                  <c:v>Gauteng </c:v>
                </c:pt>
                <c:pt idx="7">
                  <c:v>Mpumalanga </c:v>
                </c:pt>
                <c:pt idx="8">
                  <c:v>Limpopo </c:v>
                </c:pt>
              </c:strCache>
            </c:strRef>
          </c:cat>
          <c:val>
            <c:numRef>
              <c:f>'monthly income'!$L$45:$L$53</c:f>
              <c:numCache>
                <c:formatCode>0.00</c:formatCode>
                <c:ptCount val="9"/>
                <c:pt idx="0">
                  <c:v>4.4211874489846661</c:v>
                </c:pt>
                <c:pt idx="1">
                  <c:v>2.6542562452127307</c:v>
                </c:pt>
                <c:pt idx="2">
                  <c:v>3.992879943561626</c:v>
                </c:pt>
                <c:pt idx="3">
                  <c:v>2.3283016643483512</c:v>
                </c:pt>
                <c:pt idx="4">
                  <c:v>3.2963296814684928</c:v>
                </c:pt>
                <c:pt idx="5">
                  <c:v>3.1477885291458798</c:v>
                </c:pt>
                <c:pt idx="6">
                  <c:v>5.5422277311397821</c:v>
                </c:pt>
                <c:pt idx="7">
                  <c:v>3.2974198833170578</c:v>
                </c:pt>
                <c:pt idx="8">
                  <c:v>1.3403089984504974</c:v>
                </c:pt>
              </c:numCache>
            </c:numRef>
          </c:val>
        </c:ser>
        <c:ser>
          <c:idx val="11"/>
          <c:order val="11"/>
          <c:tx>
            <c:strRef>
              <c:f>'monthly income'!$M$42</c:f>
              <c:strCache>
                <c:ptCount val="1"/>
                <c:pt idx="0">
                  <c:v>R11 001 or more </c:v>
                </c:pt>
              </c:strCache>
            </c:strRef>
          </c:tx>
          <c:cat>
            <c:strRef>
              <c:f>'monthly income'!$A$45:$A$53</c:f>
              <c:strCache>
                <c:ptCount val="9"/>
                <c:pt idx="0">
                  <c:v>Western Cape </c:v>
                </c:pt>
                <c:pt idx="1">
                  <c:v>Eastern Cape </c:v>
                </c:pt>
                <c:pt idx="2">
                  <c:v>Northern Cape </c:v>
                </c:pt>
                <c:pt idx="3">
                  <c:v>Free State </c:v>
                </c:pt>
                <c:pt idx="4">
                  <c:v>KwaZulu-Natal </c:v>
                </c:pt>
                <c:pt idx="5">
                  <c:v>North West </c:v>
                </c:pt>
                <c:pt idx="6">
                  <c:v>Gauteng </c:v>
                </c:pt>
                <c:pt idx="7">
                  <c:v>Mpumalanga </c:v>
                </c:pt>
                <c:pt idx="8">
                  <c:v>Limpopo </c:v>
                </c:pt>
              </c:strCache>
            </c:strRef>
          </c:cat>
          <c:val>
            <c:numRef>
              <c:f>'monthly income'!$M$45:$M$53</c:f>
              <c:numCache>
                <c:formatCode>0.00</c:formatCode>
                <c:ptCount val="9"/>
                <c:pt idx="0">
                  <c:v>7.5738107741959739</c:v>
                </c:pt>
                <c:pt idx="1">
                  <c:v>2.5001220237260244</c:v>
                </c:pt>
                <c:pt idx="2">
                  <c:v>4.1646929363144256</c:v>
                </c:pt>
                <c:pt idx="3">
                  <c:v>4.7064449177855732</c:v>
                </c:pt>
                <c:pt idx="4">
                  <c:v>3.4268297334418536</c:v>
                </c:pt>
                <c:pt idx="5">
                  <c:v>4.757424582314929</c:v>
                </c:pt>
                <c:pt idx="6">
                  <c:v>9.4217364358555411</c:v>
                </c:pt>
                <c:pt idx="7">
                  <c:v>5.2584230275324533</c:v>
                </c:pt>
                <c:pt idx="8">
                  <c:v>1.8566109922806469</c:v>
                </c:pt>
              </c:numCache>
            </c:numRef>
          </c:val>
        </c:ser>
        <c:ser>
          <c:idx val="12"/>
          <c:order val="12"/>
          <c:tx>
            <c:strRef>
              <c:f>'monthly income'!$N$42</c:f>
              <c:strCache>
                <c:ptCount val="1"/>
                <c:pt idx="0">
                  <c:v>Do not know </c:v>
                </c:pt>
              </c:strCache>
            </c:strRef>
          </c:tx>
          <c:cat>
            <c:strRef>
              <c:f>'monthly income'!$A$45:$A$53</c:f>
              <c:strCache>
                <c:ptCount val="9"/>
                <c:pt idx="0">
                  <c:v>Western Cape </c:v>
                </c:pt>
                <c:pt idx="1">
                  <c:v>Eastern Cape </c:v>
                </c:pt>
                <c:pt idx="2">
                  <c:v>Northern Cape </c:v>
                </c:pt>
                <c:pt idx="3">
                  <c:v>Free State </c:v>
                </c:pt>
                <c:pt idx="4">
                  <c:v>KwaZulu-Natal </c:v>
                </c:pt>
                <c:pt idx="5">
                  <c:v>North West </c:v>
                </c:pt>
                <c:pt idx="6">
                  <c:v>Gauteng </c:v>
                </c:pt>
                <c:pt idx="7">
                  <c:v>Mpumalanga </c:v>
                </c:pt>
                <c:pt idx="8">
                  <c:v>Limpopo </c:v>
                </c:pt>
              </c:strCache>
            </c:strRef>
          </c:cat>
          <c:val>
            <c:numRef>
              <c:f>'monthly income'!$N$45:$N$53</c:f>
              <c:numCache>
                <c:formatCode>0.00</c:formatCode>
                <c:ptCount val="9"/>
                <c:pt idx="0">
                  <c:v>3.7989004338350072</c:v>
                </c:pt>
                <c:pt idx="1">
                  <c:v>0.12225432204194311</c:v>
                </c:pt>
                <c:pt idx="2">
                  <c:v>3.5217725430010678E-2</c:v>
                </c:pt>
                <c:pt idx="3">
                  <c:v>0.18484938865969677</c:v>
                </c:pt>
                <c:pt idx="4">
                  <c:v>0.2701518024276251</c:v>
                </c:pt>
                <c:pt idx="5">
                  <c:v>0</c:v>
                </c:pt>
                <c:pt idx="6">
                  <c:v>0.79212349991548814</c:v>
                </c:pt>
                <c:pt idx="7">
                  <c:v>0</c:v>
                </c:pt>
                <c:pt idx="8">
                  <c:v>0.36108922896436285</c:v>
                </c:pt>
              </c:numCache>
            </c:numRef>
          </c:val>
        </c:ser>
        <c:ser>
          <c:idx val="13"/>
          <c:order val="13"/>
          <c:tx>
            <c:strRef>
              <c:f>'monthly income'!$O$42</c:f>
              <c:strCache>
                <c:ptCount val="1"/>
                <c:pt idx="0">
                  <c:v>Refuse </c:v>
                </c:pt>
              </c:strCache>
            </c:strRef>
          </c:tx>
          <c:cat>
            <c:strRef>
              <c:f>'monthly income'!$A$45:$A$53</c:f>
              <c:strCache>
                <c:ptCount val="9"/>
                <c:pt idx="0">
                  <c:v>Western Cape </c:v>
                </c:pt>
                <c:pt idx="1">
                  <c:v>Eastern Cape </c:v>
                </c:pt>
                <c:pt idx="2">
                  <c:v>Northern Cape </c:v>
                </c:pt>
                <c:pt idx="3">
                  <c:v>Free State </c:v>
                </c:pt>
                <c:pt idx="4">
                  <c:v>KwaZulu-Natal </c:v>
                </c:pt>
                <c:pt idx="5">
                  <c:v>North West </c:v>
                </c:pt>
                <c:pt idx="6">
                  <c:v>Gauteng </c:v>
                </c:pt>
                <c:pt idx="7">
                  <c:v>Mpumalanga </c:v>
                </c:pt>
                <c:pt idx="8">
                  <c:v>Limpopo </c:v>
                </c:pt>
              </c:strCache>
            </c:strRef>
          </c:cat>
          <c:val>
            <c:numRef>
              <c:f>'monthly income'!$O$45:$O$53</c:f>
              <c:numCache>
                <c:formatCode>0.00</c:formatCode>
                <c:ptCount val="9"/>
                <c:pt idx="0">
                  <c:v>7.2611875945261835</c:v>
                </c:pt>
                <c:pt idx="1">
                  <c:v>1.1228873081104846</c:v>
                </c:pt>
                <c:pt idx="2">
                  <c:v>2.1983511803563855</c:v>
                </c:pt>
                <c:pt idx="3">
                  <c:v>0.46986585442032869</c:v>
                </c:pt>
                <c:pt idx="4">
                  <c:v>2.5741375925573662</c:v>
                </c:pt>
                <c:pt idx="5">
                  <c:v>0.47698965413332439</c:v>
                </c:pt>
                <c:pt idx="6">
                  <c:v>3.0694461659811818</c:v>
                </c:pt>
                <c:pt idx="7">
                  <c:v>9.8332743122252375E-2</c:v>
                </c:pt>
                <c:pt idx="8">
                  <c:v>0.37846236746717538</c:v>
                </c:pt>
              </c:numCache>
            </c:numRef>
          </c:val>
        </c:ser>
        <c:axId val="219219072"/>
        <c:axId val="219220608"/>
      </c:barChart>
      <c:catAx>
        <c:axId val="219219072"/>
        <c:scaling>
          <c:orientation val="minMax"/>
        </c:scaling>
        <c:axPos val="b"/>
        <c:majorTickMark val="none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219220608"/>
        <c:crosses val="autoZero"/>
        <c:auto val="1"/>
        <c:lblAlgn val="ctr"/>
        <c:lblOffset val="100"/>
      </c:catAx>
      <c:valAx>
        <c:axId val="219220608"/>
        <c:scaling>
          <c:orientation val="minMax"/>
        </c:scaling>
        <c:axPos val="l"/>
        <c:numFmt formatCode="0.00" sourceLinked="1"/>
        <c:majorTickMark val="none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21921907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9.7862313810269969E-2"/>
          <c:y val="5.7466300124806725E-2"/>
          <c:w val="0.89542064168931024"/>
          <c:h val="0.12040186919762991"/>
        </c:manualLayout>
      </c:layout>
    </c:legend>
    <c:plotVisOnly val="1"/>
  </c:chart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/>
            </a:pPr>
            <a:r>
              <a:rPr lang="en-US"/>
              <a:t>Monthly Income Per</a:t>
            </a:r>
            <a:r>
              <a:rPr lang="en-US" baseline="0"/>
              <a:t> </a:t>
            </a:r>
            <a:r>
              <a:rPr lang="en-US"/>
              <a:t>Household</a:t>
            </a:r>
          </a:p>
        </c:rich>
      </c:tx>
    </c:title>
    <c:plotArea>
      <c:layout>
        <c:manualLayout>
          <c:layoutTarget val="inner"/>
          <c:xMode val="edge"/>
          <c:yMode val="edge"/>
          <c:x val="4.5728251683068079E-2"/>
          <c:y val="9.3589814940472679E-2"/>
          <c:w val="0.89102112448348392"/>
          <c:h val="0.83764396849621781"/>
        </c:manualLayout>
      </c:layout>
      <c:barChart>
        <c:barDir val="col"/>
        <c:grouping val="clustered"/>
        <c:ser>
          <c:idx val="0"/>
          <c:order val="0"/>
          <c:tx>
            <c:strRef>
              <c:f>'monthly income'!$B$61</c:f>
              <c:strCache>
                <c:ptCount val="1"/>
                <c:pt idx="0">
                  <c:v>None </c:v>
                </c:pt>
              </c:strCache>
            </c:strRef>
          </c:tx>
          <c:cat>
            <c:strRef>
              <c:f>'monthly income'!$A$63:$A$71</c:f>
              <c:strCache>
                <c:ptCount val="9"/>
                <c:pt idx="0">
                  <c:v>Western Cape </c:v>
                </c:pt>
                <c:pt idx="1">
                  <c:v>Eastern Cape </c:v>
                </c:pt>
                <c:pt idx="2">
                  <c:v>Northern Cape </c:v>
                </c:pt>
                <c:pt idx="3">
                  <c:v>Free State </c:v>
                </c:pt>
                <c:pt idx="4">
                  <c:v>KwaZulu-Natal </c:v>
                </c:pt>
                <c:pt idx="5">
                  <c:v>North West </c:v>
                </c:pt>
                <c:pt idx="6">
                  <c:v>Gauteng </c:v>
                </c:pt>
                <c:pt idx="7">
                  <c:v>Mpumalanga </c:v>
                </c:pt>
                <c:pt idx="8">
                  <c:v>Limpopo </c:v>
                </c:pt>
              </c:strCache>
            </c:strRef>
          </c:cat>
          <c:val>
            <c:numRef>
              <c:f>'monthly income'!$B$63:$B$71</c:f>
              <c:numCache>
                <c:formatCode>0.00</c:formatCode>
                <c:ptCount val="9"/>
                <c:pt idx="0">
                  <c:v>4.7271217286742731E-2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2.001029653687662E-2</c:v>
                </c:pt>
                <c:pt idx="5">
                  <c:v>2.2901006419629714E-2</c:v>
                </c:pt>
                <c:pt idx="6">
                  <c:v>7.7710588948791431E-2</c:v>
                </c:pt>
                <c:pt idx="7">
                  <c:v>9.6447736745814722E-2</c:v>
                </c:pt>
                <c:pt idx="8">
                  <c:v>9.1569430124749371E-2</c:v>
                </c:pt>
              </c:numCache>
            </c:numRef>
          </c:val>
        </c:ser>
        <c:ser>
          <c:idx val="1"/>
          <c:order val="1"/>
          <c:tx>
            <c:strRef>
              <c:f>'monthly income'!$C$61</c:f>
              <c:strCache>
                <c:ptCount val="1"/>
                <c:pt idx="0">
                  <c:v>R1 - R200 </c:v>
                </c:pt>
              </c:strCache>
            </c:strRef>
          </c:tx>
          <c:cat>
            <c:strRef>
              <c:f>'monthly income'!$A$63:$A$71</c:f>
              <c:strCache>
                <c:ptCount val="9"/>
                <c:pt idx="0">
                  <c:v>Western Cape </c:v>
                </c:pt>
                <c:pt idx="1">
                  <c:v>Eastern Cape </c:v>
                </c:pt>
                <c:pt idx="2">
                  <c:v>Northern Cape </c:v>
                </c:pt>
                <c:pt idx="3">
                  <c:v>Free State </c:v>
                </c:pt>
                <c:pt idx="4">
                  <c:v>KwaZulu-Natal </c:v>
                </c:pt>
                <c:pt idx="5">
                  <c:v>North West </c:v>
                </c:pt>
                <c:pt idx="6">
                  <c:v>Gauteng </c:v>
                </c:pt>
                <c:pt idx="7">
                  <c:v>Mpumalanga </c:v>
                </c:pt>
                <c:pt idx="8">
                  <c:v>Limpopo </c:v>
                </c:pt>
              </c:strCache>
            </c:strRef>
          </c:cat>
          <c:val>
            <c:numRef>
              <c:f>'monthly income'!$C$63:$C$71</c:f>
              <c:numCache>
                <c:formatCode>0.00</c:formatCode>
                <c:ptCount val="9"/>
                <c:pt idx="0">
                  <c:v>0.14979638031353368</c:v>
                </c:pt>
                <c:pt idx="1">
                  <c:v>0.91189756750312012</c:v>
                </c:pt>
                <c:pt idx="2">
                  <c:v>0.51234783926744398</c:v>
                </c:pt>
                <c:pt idx="3">
                  <c:v>0.64469147843337393</c:v>
                </c:pt>
                <c:pt idx="4">
                  <c:v>0.58740799797648147</c:v>
                </c:pt>
                <c:pt idx="5">
                  <c:v>0.62726713840290582</c:v>
                </c:pt>
                <c:pt idx="6">
                  <c:v>0.80676037513872312</c:v>
                </c:pt>
                <c:pt idx="7">
                  <c:v>0.77994421139657377</c:v>
                </c:pt>
                <c:pt idx="8">
                  <c:v>0.82300730082519491</c:v>
                </c:pt>
              </c:numCache>
            </c:numRef>
          </c:val>
        </c:ser>
        <c:ser>
          <c:idx val="2"/>
          <c:order val="2"/>
          <c:tx>
            <c:strRef>
              <c:f>'monthly income'!$D$61</c:f>
              <c:strCache>
                <c:ptCount val="1"/>
                <c:pt idx="0">
                  <c:v>R201 - R500 </c:v>
                </c:pt>
              </c:strCache>
            </c:strRef>
          </c:tx>
          <c:cat>
            <c:strRef>
              <c:f>'monthly income'!$A$63:$A$71</c:f>
              <c:strCache>
                <c:ptCount val="9"/>
                <c:pt idx="0">
                  <c:v>Western Cape </c:v>
                </c:pt>
                <c:pt idx="1">
                  <c:v>Eastern Cape </c:v>
                </c:pt>
                <c:pt idx="2">
                  <c:v>Northern Cape </c:v>
                </c:pt>
                <c:pt idx="3">
                  <c:v>Free State </c:v>
                </c:pt>
                <c:pt idx="4">
                  <c:v>KwaZulu-Natal </c:v>
                </c:pt>
                <c:pt idx="5">
                  <c:v>North West </c:v>
                </c:pt>
                <c:pt idx="6">
                  <c:v>Gauteng </c:v>
                </c:pt>
                <c:pt idx="7">
                  <c:v>Mpumalanga </c:v>
                </c:pt>
                <c:pt idx="8">
                  <c:v>Limpopo </c:v>
                </c:pt>
              </c:strCache>
            </c:strRef>
          </c:cat>
          <c:val>
            <c:numRef>
              <c:f>'monthly income'!$D$63:$D$71</c:f>
              <c:numCache>
                <c:formatCode>0.00</c:formatCode>
                <c:ptCount val="9"/>
                <c:pt idx="0">
                  <c:v>1.4699040317347118</c:v>
                </c:pt>
                <c:pt idx="1">
                  <c:v>6.6285353833782406</c:v>
                </c:pt>
                <c:pt idx="2">
                  <c:v>4.6817915345023975</c:v>
                </c:pt>
                <c:pt idx="3">
                  <c:v>7.0770246311698521</c:v>
                </c:pt>
                <c:pt idx="4">
                  <c:v>5.34098391655791</c:v>
                </c:pt>
                <c:pt idx="5">
                  <c:v>6.4618394121013649</c:v>
                </c:pt>
                <c:pt idx="6">
                  <c:v>2.7684062738140631</c:v>
                </c:pt>
                <c:pt idx="7">
                  <c:v>5.5192700469870886</c:v>
                </c:pt>
                <c:pt idx="8">
                  <c:v>9.5249565336488526</c:v>
                </c:pt>
              </c:numCache>
            </c:numRef>
          </c:val>
        </c:ser>
        <c:ser>
          <c:idx val="3"/>
          <c:order val="3"/>
          <c:tx>
            <c:strRef>
              <c:f>'monthly income'!$E$61</c:f>
              <c:strCache>
                <c:ptCount val="1"/>
                <c:pt idx="0">
                  <c:v>R501 - R1 000 </c:v>
                </c:pt>
              </c:strCache>
            </c:strRef>
          </c:tx>
          <c:cat>
            <c:strRef>
              <c:f>'monthly income'!$A$63:$A$71</c:f>
              <c:strCache>
                <c:ptCount val="9"/>
                <c:pt idx="0">
                  <c:v>Western Cape </c:v>
                </c:pt>
                <c:pt idx="1">
                  <c:v>Eastern Cape </c:v>
                </c:pt>
                <c:pt idx="2">
                  <c:v>Northern Cape </c:v>
                </c:pt>
                <c:pt idx="3">
                  <c:v>Free State </c:v>
                </c:pt>
                <c:pt idx="4">
                  <c:v>KwaZulu-Natal </c:v>
                </c:pt>
                <c:pt idx="5">
                  <c:v>North West </c:v>
                </c:pt>
                <c:pt idx="6">
                  <c:v>Gauteng </c:v>
                </c:pt>
                <c:pt idx="7">
                  <c:v>Mpumalanga </c:v>
                </c:pt>
                <c:pt idx="8">
                  <c:v>Limpopo </c:v>
                </c:pt>
              </c:strCache>
            </c:strRef>
          </c:cat>
          <c:val>
            <c:numRef>
              <c:f>'monthly income'!$E$63:$E$71</c:f>
              <c:numCache>
                <c:formatCode>0.00</c:formatCode>
                <c:ptCount val="9"/>
                <c:pt idx="0">
                  <c:v>3.5235090150731709</c:v>
                </c:pt>
                <c:pt idx="1">
                  <c:v>12.024966641968327</c:v>
                </c:pt>
                <c:pt idx="2">
                  <c:v>5.5347386769678639</c:v>
                </c:pt>
                <c:pt idx="3">
                  <c:v>9.6882281265703085</c:v>
                </c:pt>
                <c:pt idx="4">
                  <c:v>9.9799147404186961</c:v>
                </c:pt>
                <c:pt idx="5">
                  <c:v>10.168659176690449</c:v>
                </c:pt>
                <c:pt idx="6">
                  <c:v>6.6474784263338087</c:v>
                </c:pt>
                <c:pt idx="7">
                  <c:v>10.562836666724056</c:v>
                </c:pt>
                <c:pt idx="8">
                  <c:v>15.244015529947081</c:v>
                </c:pt>
              </c:numCache>
            </c:numRef>
          </c:val>
        </c:ser>
        <c:ser>
          <c:idx val="4"/>
          <c:order val="4"/>
          <c:tx>
            <c:strRef>
              <c:f>'monthly income'!$F$61</c:f>
              <c:strCache>
                <c:ptCount val="1"/>
                <c:pt idx="0">
                  <c:v>R1 001 - R1 500 </c:v>
                </c:pt>
              </c:strCache>
            </c:strRef>
          </c:tx>
          <c:cat>
            <c:strRef>
              <c:f>'monthly income'!$A$63:$A$71</c:f>
              <c:strCache>
                <c:ptCount val="9"/>
                <c:pt idx="0">
                  <c:v>Western Cape </c:v>
                </c:pt>
                <c:pt idx="1">
                  <c:v>Eastern Cape </c:v>
                </c:pt>
                <c:pt idx="2">
                  <c:v>Northern Cape </c:v>
                </c:pt>
                <c:pt idx="3">
                  <c:v>Free State </c:v>
                </c:pt>
                <c:pt idx="4">
                  <c:v>KwaZulu-Natal </c:v>
                </c:pt>
                <c:pt idx="5">
                  <c:v>North West </c:v>
                </c:pt>
                <c:pt idx="6">
                  <c:v>Gauteng </c:v>
                </c:pt>
                <c:pt idx="7">
                  <c:v>Mpumalanga </c:v>
                </c:pt>
                <c:pt idx="8">
                  <c:v>Limpopo </c:v>
                </c:pt>
              </c:strCache>
            </c:strRef>
          </c:cat>
          <c:val>
            <c:numRef>
              <c:f>'monthly income'!$F$63:$F$71</c:f>
              <c:numCache>
                <c:formatCode>0.00</c:formatCode>
                <c:ptCount val="9"/>
                <c:pt idx="0">
                  <c:v>8.8313261499997946</c:v>
                </c:pt>
                <c:pt idx="1">
                  <c:v>20.05393796599342</c:v>
                </c:pt>
                <c:pt idx="2">
                  <c:v>19.660693547560189</c:v>
                </c:pt>
                <c:pt idx="3">
                  <c:v>17.581169263492267</c:v>
                </c:pt>
                <c:pt idx="4">
                  <c:v>18.911761484036134</c:v>
                </c:pt>
                <c:pt idx="5">
                  <c:v>17.692639918617743</c:v>
                </c:pt>
                <c:pt idx="6">
                  <c:v>10.188975691240037</c:v>
                </c:pt>
                <c:pt idx="7">
                  <c:v>18.419339299624294</c:v>
                </c:pt>
                <c:pt idx="8">
                  <c:v>23.299034229038185</c:v>
                </c:pt>
              </c:numCache>
            </c:numRef>
          </c:val>
        </c:ser>
        <c:ser>
          <c:idx val="5"/>
          <c:order val="5"/>
          <c:tx>
            <c:strRef>
              <c:f>'monthly income'!$G$61</c:f>
              <c:strCache>
                <c:ptCount val="1"/>
                <c:pt idx="0">
                  <c:v>R1 501 - R2 500 </c:v>
                </c:pt>
              </c:strCache>
            </c:strRef>
          </c:tx>
          <c:cat>
            <c:strRef>
              <c:f>'monthly income'!$A$63:$A$71</c:f>
              <c:strCache>
                <c:ptCount val="9"/>
                <c:pt idx="0">
                  <c:v>Western Cape </c:v>
                </c:pt>
                <c:pt idx="1">
                  <c:v>Eastern Cape </c:v>
                </c:pt>
                <c:pt idx="2">
                  <c:v>Northern Cape </c:v>
                </c:pt>
                <c:pt idx="3">
                  <c:v>Free State </c:v>
                </c:pt>
                <c:pt idx="4">
                  <c:v>KwaZulu-Natal </c:v>
                </c:pt>
                <c:pt idx="5">
                  <c:v>North West </c:v>
                </c:pt>
                <c:pt idx="6">
                  <c:v>Gauteng </c:v>
                </c:pt>
                <c:pt idx="7">
                  <c:v>Mpumalanga </c:v>
                </c:pt>
                <c:pt idx="8">
                  <c:v>Limpopo </c:v>
                </c:pt>
              </c:strCache>
            </c:strRef>
          </c:cat>
          <c:val>
            <c:numRef>
              <c:f>'monthly income'!$G$63:$G$71</c:f>
              <c:numCache>
                <c:formatCode>0.00</c:formatCode>
                <c:ptCount val="9"/>
                <c:pt idx="0">
                  <c:v>12.653898949718187</c:v>
                </c:pt>
                <c:pt idx="1">
                  <c:v>22.38146849415287</c:v>
                </c:pt>
                <c:pt idx="2">
                  <c:v>19.340601532251053</c:v>
                </c:pt>
                <c:pt idx="3">
                  <c:v>22.031841219129181</c:v>
                </c:pt>
                <c:pt idx="4">
                  <c:v>19.339691650398478</c:v>
                </c:pt>
                <c:pt idx="5">
                  <c:v>18.607986205511427</c:v>
                </c:pt>
                <c:pt idx="6">
                  <c:v>10.687871426893775</c:v>
                </c:pt>
                <c:pt idx="7">
                  <c:v>19.074094700082675</c:v>
                </c:pt>
                <c:pt idx="8">
                  <c:v>18.878282803303822</c:v>
                </c:pt>
              </c:numCache>
            </c:numRef>
          </c:val>
        </c:ser>
        <c:ser>
          <c:idx val="6"/>
          <c:order val="6"/>
          <c:tx>
            <c:strRef>
              <c:f>'monthly income'!$H$61</c:f>
              <c:strCache>
                <c:ptCount val="1"/>
                <c:pt idx="0">
                  <c:v>R2 501 - R3 500 </c:v>
                </c:pt>
              </c:strCache>
            </c:strRef>
          </c:tx>
          <c:cat>
            <c:strRef>
              <c:f>'monthly income'!$A$63:$A$71</c:f>
              <c:strCache>
                <c:ptCount val="9"/>
                <c:pt idx="0">
                  <c:v>Western Cape </c:v>
                </c:pt>
                <c:pt idx="1">
                  <c:v>Eastern Cape </c:v>
                </c:pt>
                <c:pt idx="2">
                  <c:v>Northern Cape </c:v>
                </c:pt>
                <c:pt idx="3">
                  <c:v>Free State </c:v>
                </c:pt>
                <c:pt idx="4">
                  <c:v>KwaZulu-Natal </c:v>
                </c:pt>
                <c:pt idx="5">
                  <c:v>North West </c:v>
                </c:pt>
                <c:pt idx="6">
                  <c:v>Gauteng </c:v>
                </c:pt>
                <c:pt idx="7">
                  <c:v>Mpumalanga </c:v>
                </c:pt>
                <c:pt idx="8">
                  <c:v>Limpopo </c:v>
                </c:pt>
              </c:strCache>
            </c:strRef>
          </c:cat>
          <c:val>
            <c:numRef>
              <c:f>'monthly income'!$H$63:$H$71</c:f>
              <c:numCache>
                <c:formatCode>0.00</c:formatCode>
                <c:ptCount val="9"/>
                <c:pt idx="0">
                  <c:v>10.833452152559559</c:v>
                </c:pt>
                <c:pt idx="1">
                  <c:v>10.023198365594862</c:v>
                </c:pt>
                <c:pt idx="2">
                  <c:v>11.909941799425351</c:v>
                </c:pt>
                <c:pt idx="3">
                  <c:v>8.9894885645518787</c:v>
                </c:pt>
                <c:pt idx="4">
                  <c:v>11.428732754570268</c:v>
                </c:pt>
                <c:pt idx="5">
                  <c:v>10.220992670861511</c:v>
                </c:pt>
                <c:pt idx="6">
                  <c:v>8.0653732522784818</c:v>
                </c:pt>
                <c:pt idx="7">
                  <c:v>10.687357897699345</c:v>
                </c:pt>
                <c:pt idx="8">
                  <c:v>8.9044434595030566</c:v>
                </c:pt>
              </c:numCache>
            </c:numRef>
          </c:val>
        </c:ser>
        <c:ser>
          <c:idx val="7"/>
          <c:order val="7"/>
          <c:tx>
            <c:strRef>
              <c:f>'monthly income'!$I$61</c:f>
              <c:strCache>
                <c:ptCount val="1"/>
                <c:pt idx="0">
                  <c:v>R3 501 - R4 500 </c:v>
                </c:pt>
              </c:strCache>
            </c:strRef>
          </c:tx>
          <c:cat>
            <c:strRef>
              <c:f>'monthly income'!$A$63:$A$71</c:f>
              <c:strCache>
                <c:ptCount val="9"/>
                <c:pt idx="0">
                  <c:v>Western Cape </c:v>
                </c:pt>
                <c:pt idx="1">
                  <c:v>Eastern Cape </c:v>
                </c:pt>
                <c:pt idx="2">
                  <c:v>Northern Cape </c:v>
                </c:pt>
                <c:pt idx="3">
                  <c:v>Free State </c:v>
                </c:pt>
                <c:pt idx="4">
                  <c:v>KwaZulu-Natal </c:v>
                </c:pt>
                <c:pt idx="5">
                  <c:v>North West </c:v>
                </c:pt>
                <c:pt idx="6">
                  <c:v>Gauteng </c:v>
                </c:pt>
                <c:pt idx="7">
                  <c:v>Mpumalanga </c:v>
                </c:pt>
                <c:pt idx="8">
                  <c:v>Limpopo </c:v>
                </c:pt>
              </c:strCache>
            </c:strRef>
          </c:cat>
          <c:val>
            <c:numRef>
              <c:f>'monthly income'!$I$63:$I$71</c:f>
              <c:numCache>
                <c:formatCode>0.00</c:formatCode>
                <c:ptCount val="9"/>
                <c:pt idx="0">
                  <c:v>9.6961778359544493</c:v>
                </c:pt>
                <c:pt idx="1">
                  <c:v>5.7409988680511104</c:v>
                </c:pt>
                <c:pt idx="2">
                  <c:v>7.2526698482683605</c:v>
                </c:pt>
                <c:pt idx="3">
                  <c:v>8.0421627441058998</c:v>
                </c:pt>
                <c:pt idx="4">
                  <c:v>6.6315815437115555</c:v>
                </c:pt>
                <c:pt idx="5">
                  <c:v>9.7706878547921061</c:v>
                </c:pt>
                <c:pt idx="6">
                  <c:v>11.128038121014168</c:v>
                </c:pt>
                <c:pt idx="7">
                  <c:v>9.2018870728761915</c:v>
                </c:pt>
                <c:pt idx="8">
                  <c:v>6.5134136969415666</c:v>
                </c:pt>
              </c:numCache>
            </c:numRef>
          </c:val>
        </c:ser>
        <c:ser>
          <c:idx val="8"/>
          <c:order val="8"/>
          <c:tx>
            <c:strRef>
              <c:f>'monthly income'!$J$61</c:f>
              <c:strCache>
                <c:ptCount val="1"/>
                <c:pt idx="0">
                  <c:v>R4 501 - R6 000 </c:v>
                </c:pt>
              </c:strCache>
            </c:strRef>
          </c:tx>
          <c:cat>
            <c:strRef>
              <c:f>'monthly income'!$A$63:$A$71</c:f>
              <c:strCache>
                <c:ptCount val="9"/>
                <c:pt idx="0">
                  <c:v>Western Cape </c:v>
                </c:pt>
                <c:pt idx="1">
                  <c:v>Eastern Cape </c:v>
                </c:pt>
                <c:pt idx="2">
                  <c:v>Northern Cape </c:v>
                </c:pt>
                <c:pt idx="3">
                  <c:v>Free State </c:v>
                </c:pt>
                <c:pt idx="4">
                  <c:v>KwaZulu-Natal </c:v>
                </c:pt>
                <c:pt idx="5">
                  <c:v>North West </c:v>
                </c:pt>
                <c:pt idx="6">
                  <c:v>Gauteng </c:v>
                </c:pt>
                <c:pt idx="7">
                  <c:v>Mpumalanga </c:v>
                </c:pt>
                <c:pt idx="8">
                  <c:v>Limpopo </c:v>
                </c:pt>
              </c:strCache>
            </c:strRef>
          </c:cat>
          <c:val>
            <c:numRef>
              <c:f>'monthly income'!$J$63:$J$71</c:f>
              <c:numCache>
                <c:formatCode>0.00</c:formatCode>
                <c:ptCount val="9"/>
                <c:pt idx="0">
                  <c:v>9.0823492977483173</c:v>
                </c:pt>
                <c:pt idx="1">
                  <c:v>4.3128417301005433</c:v>
                </c:pt>
                <c:pt idx="2">
                  <c:v>6.3326282095577335</c:v>
                </c:pt>
                <c:pt idx="3">
                  <c:v>6.2564804219767014</c:v>
                </c:pt>
                <c:pt idx="4">
                  <c:v>5.6756213650480207</c:v>
                </c:pt>
                <c:pt idx="5">
                  <c:v>6.6070015847006589</c:v>
                </c:pt>
                <c:pt idx="6">
                  <c:v>8.4997629537072186</c:v>
                </c:pt>
                <c:pt idx="7">
                  <c:v>6.005197988405893</c:v>
                </c:pt>
                <c:pt idx="8">
                  <c:v>5.554752384467009</c:v>
                </c:pt>
              </c:numCache>
            </c:numRef>
          </c:val>
        </c:ser>
        <c:ser>
          <c:idx val="9"/>
          <c:order val="9"/>
          <c:tx>
            <c:strRef>
              <c:f>'monthly income'!$K$61</c:f>
              <c:strCache>
                <c:ptCount val="1"/>
                <c:pt idx="0">
                  <c:v>R6 001 - R8 000 </c:v>
                </c:pt>
              </c:strCache>
            </c:strRef>
          </c:tx>
          <c:cat>
            <c:strRef>
              <c:f>'monthly income'!$A$63:$A$71</c:f>
              <c:strCache>
                <c:ptCount val="9"/>
                <c:pt idx="0">
                  <c:v>Western Cape </c:v>
                </c:pt>
                <c:pt idx="1">
                  <c:v>Eastern Cape </c:v>
                </c:pt>
                <c:pt idx="2">
                  <c:v>Northern Cape </c:v>
                </c:pt>
                <c:pt idx="3">
                  <c:v>Free State </c:v>
                </c:pt>
                <c:pt idx="4">
                  <c:v>KwaZulu-Natal </c:v>
                </c:pt>
                <c:pt idx="5">
                  <c:v>North West </c:v>
                </c:pt>
                <c:pt idx="6">
                  <c:v>Gauteng </c:v>
                </c:pt>
                <c:pt idx="7">
                  <c:v>Mpumalanga </c:v>
                </c:pt>
                <c:pt idx="8">
                  <c:v>Limpopo </c:v>
                </c:pt>
              </c:strCache>
            </c:strRef>
          </c:cat>
          <c:val>
            <c:numRef>
              <c:f>'monthly income'!$K$63:$K$71</c:f>
              <c:numCache>
                <c:formatCode>0.00</c:formatCode>
                <c:ptCount val="9"/>
                <c:pt idx="0">
                  <c:v>6.2616810520081971</c:v>
                </c:pt>
                <c:pt idx="1">
                  <c:v>3.5252122571221234</c:v>
                </c:pt>
                <c:pt idx="2">
                  <c:v>4.5490514264824871</c:v>
                </c:pt>
                <c:pt idx="3">
                  <c:v>4.36890130898521</c:v>
                </c:pt>
                <c:pt idx="4">
                  <c:v>4.6687467702414125</c:v>
                </c:pt>
                <c:pt idx="5">
                  <c:v>4.0249029054478269</c:v>
                </c:pt>
                <c:pt idx="6">
                  <c:v>7.466763053968152</c:v>
                </c:pt>
                <c:pt idx="7">
                  <c:v>3.8387956014210323</c:v>
                </c:pt>
                <c:pt idx="8">
                  <c:v>2.8921292615095471</c:v>
                </c:pt>
              </c:numCache>
            </c:numRef>
          </c:val>
        </c:ser>
        <c:ser>
          <c:idx val="10"/>
          <c:order val="10"/>
          <c:tx>
            <c:strRef>
              <c:f>'monthly income'!$L$61</c:f>
              <c:strCache>
                <c:ptCount val="1"/>
                <c:pt idx="0">
                  <c:v>R8 001 - R11 000 </c:v>
                </c:pt>
              </c:strCache>
            </c:strRef>
          </c:tx>
          <c:val>
            <c:numRef>
              <c:f>'monthly income'!$L$63:$L$71</c:f>
              <c:numCache>
                <c:formatCode>0.00</c:formatCode>
                <c:ptCount val="9"/>
                <c:pt idx="0">
                  <c:v>5.6031780876989279</c:v>
                </c:pt>
                <c:pt idx="1">
                  <c:v>4.8985379359430334</c:v>
                </c:pt>
                <c:pt idx="2">
                  <c:v>6.163331631822853</c:v>
                </c:pt>
                <c:pt idx="3">
                  <c:v>3.4241076281579166</c:v>
                </c:pt>
                <c:pt idx="4">
                  <c:v>5.2234128449418442</c:v>
                </c:pt>
                <c:pt idx="5">
                  <c:v>3.8584317750035311</c:v>
                </c:pt>
                <c:pt idx="6">
                  <c:v>8.2302852038837901</c:v>
                </c:pt>
                <c:pt idx="7">
                  <c:v>5.1815799931204127</c:v>
                </c:pt>
                <c:pt idx="8">
                  <c:v>2.9005229277868874</c:v>
                </c:pt>
              </c:numCache>
            </c:numRef>
          </c:val>
        </c:ser>
        <c:ser>
          <c:idx val="11"/>
          <c:order val="11"/>
          <c:tx>
            <c:strRef>
              <c:f>'monthly income'!$M$61</c:f>
              <c:strCache>
                <c:ptCount val="1"/>
                <c:pt idx="0">
                  <c:v>R11 001 or more </c:v>
                </c:pt>
              </c:strCache>
            </c:strRef>
          </c:tx>
          <c:val>
            <c:numRef>
              <c:f>'monthly income'!$M$63:$M$71</c:f>
              <c:numCache>
                <c:formatCode>0.00</c:formatCode>
                <c:ptCount val="9"/>
                <c:pt idx="0">
                  <c:v>21.770559553198034</c:v>
                </c:pt>
                <c:pt idx="1">
                  <c:v>8.3329117242145614</c:v>
                </c:pt>
                <c:pt idx="2">
                  <c:v>10.812244634112091</c:v>
                </c:pt>
                <c:pt idx="3">
                  <c:v>10.231197444459919</c:v>
                </c:pt>
                <c:pt idx="4">
                  <c:v>8.2965470329022484</c:v>
                </c:pt>
                <c:pt idx="5">
                  <c:v>9.8315530964528346</c:v>
                </c:pt>
                <c:pt idx="6">
                  <c:v>18.017916037991199</c:v>
                </c:pt>
                <c:pt idx="7">
                  <c:v>10.107828218323945</c:v>
                </c:pt>
                <c:pt idx="8">
                  <c:v>4.230431581870822</c:v>
                </c:pt>
              </c:numCache>
            </c:numRef>
          </c:val>
        </c:ser>
        <c:ser>
          <c:idx val="12"/>
          <c:order val="12"/>
          <c:tx>
            <c:strRef>
              <c:f>'monthly income'!$N$61</c:f>
              <c:strCache>
                <c:ptCount val="1"/>
                <c:pt idx="0">
                  <c:v>Do not know </c:v>
                </c:pt>
              </c:strCache>
            </c:strRef>
          </c:tx>
          <c:val>
            <c:numRef>
              <c:f>'monthly income'!$N$63:$N$71</c:f>
              <c:numCache>
                <c:formatCode>0.00</c:formatCode>
                <c:ptCount val="9"/>
                <c:pt idx="0">
                  <c:v>4.004925247278238</c:v>
                </c:pt>
                <c:pt idx="1">
                  <c:v>0.2756655426090267</c:v>
                </c:pt>
                <c:pt idx="2">
                  <c:v>0.97677103835977364</c:v>
                </c:pt>
                <c:pt idx="3">
                  <c:v>0.67363645372973258</c:v>
                </c:pt>
                <c:pt idx="4">
                  <c:v>0.73091386480197307</c:v>
                </c:pt>
                <c:pt idx="5">
                  <c:v>1.732516245018725</c:v>
                </c:pt>
                <c:pt idx="6">
                  <c:v>4.5274670909373373</c:v>
                </c:pt>
                <c:pt idx="7">
                  <c:v>0.40283180393106222</c:v>
                </c:pt>
                <c:pt idx="8">
                  <c:v>0.72844183117935524</c:v>
                </c:pt>
              </c:numCache>
            </c:numRef>
          </c:val>
        </c:ser>
        <c:ser>
          <c:idx val="13"/>
          <c:order val="13"/>
          <c:tx>
            <c:strRef>
              <c:f>'monthly income'!$O$61</c:f>
              <c:strCache>
                <c:ptCount val="1"/>
                <c:pt idx="0">
                  <c:v>Refuse </c:v>
                </c:pt>
              </c:strCache>
            </c:strRef>
          </c:tx>
          <c:val>
            <c:numRef>
              <c:f>'monthly income'!$O$63:$O$71</c:f>
              <c:numCache>
                <c:formatCode>0.00</c:formatCode>
                <c:ptCount val="9"/>
                <c:pt idx="0">
                  <c:v>6.0719710294281359</c:v>
                </c:pt>
                <c:pt idx="1">
                  <c:v>0.88982752336875925</c:v>
                </c:pt>
                <c:pt idx="2">
                  <c:v>2.2731882814224034</c:v>
                </c:pt>
                <c:pt idx="3">
                  <c:v>0.99107071523776136</c:v>
                </c:pt>
                <c:pt idx="4">
                  <c:v>3.1646737378581027</c:v>
                </c:pt>
                <c:pt idx="5">
                  <c:v>0.37262100997928704</c:v>
                </c:pt>
                <c:pt idx="6">
                  <c:v>2.8871915038504548</c:v>
                </c:pt>
                <c:pt idx="7">
                  <c:v>0.12258876266162022</c:v>
                </c:pt>
                <c:pt idx="8">
                  <c:v>0.41499902985386938</c:v>
                </c:pt>
              </c:numCache>
            </c:numRef>
          </c:val>
        </c:ser>
        <c:axId val="219423872"/>
        <c:axId val="219425408"/>
      </c:barChart>
      <c:catAx>
        <c:axId val="219423872"/>
        <c:scaling>
          <c:orientation val="minMax"/>
        </c:scaling>
        <c:axPos val="b"/>
        <c:majorTickMark val="none"/>
        <c:tickLblPos val="nextTo"/>
        <c:txPr>
          <a:bodyPr/>
          <a:lstStyle/>
          <a:p>
            <a:pPr>
              <a:defRPr sz="900"/>
            </a:pPr>
            <a:endParaRPr lang="en-US"/>
          </a:p>
        </c:txPr>
        <c:crossAx val="219425408"/>
        <c:crosses val="autoZero"/>
        <c:auto val="1"/>
        <c:lblAlgn val="ctr"/>
        <c:lblOffset val="100"/>
      </c:catAx>
      <c:valAx>
        <c:axId val="219425408"/>
        <c:scaling>
          <c:orientation val="minMax"/>
        </c:scaling>
        <c:axPos val="l"/>
        <c:numFmt formatCode="0.00" sourceLinked="1"/>
        <c:majorTickMark val="none"/>
        <c:tickLblPos val="nextTo"/>
        <c:txPr>
          <a:bodyPr/>
          <a:lstStyle/>
          <a:p>
            <a:pPr>
              <a:defRPr sz="900"/>
            </a:pPr>
            <a:endParaRPr lang="en-US"/>
          </a:p>
        </c:txPr>
        <c:crossAx val="21942387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0299123399719472"/>
          <c:y val="5.8321428678020586E-2"/>
          <c:w val="0.89021182462642467"/>
          <c:h val="0.10069293082050744"/>
        </c:manualLayout>
      </c:layout>
    </c:legend>
    <c:plotVisOnly val="1"/>
  </c:chart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/>
            </a:pPr>
            <a:r>
              <a:rPr lang="en-US"/>
              <a:t>2010/11      </a:t>
            </a:r>
          </a:p>
        </c:rich>
      </c:tx>
      <c:layout/>
    </c:title>
    <c:plotArea>
      <c:layout>
        <c:manualLayout>
          <c:layoutTarget val="inner"/>
          <c:xMode val="edge"/>
          <c:yMode val="edge"/>
          <c:x val="6.104267253522111E-2"/>
          <c:y val="0.14239444688703265"/>
          <c:w val="0.88658817754050667"/>
          <c:h val="0.73051841924014815"/>
        </c:manualLayout>
      </c:layout>
      <c:barChart>
        <c:barDir val="col"/>
        <c:grouping val="clustered"/>
        <c:ser>
          <c:idx val="0"/>
          <c:order val="0"/>
          <c:tx>
            <c:strRef>
              <c:f>expenditure!$B$38</c:f>
              <c:strCache>
                <c:ptCount val="1"/>
                <c:pt idx="0">
                  <c:v>Consumption </c:v>
                </c:pt>
              </c:strCache>
            </c:strRef>
          </c:tx>
          <c:cat>
            <c:strRef>
              <c:f>expenditure!$A$40:$A$48</c:f>
              <c:strCache>
                <c:ptCount val="9"/>
                <c:pt idx="0">
                  <c:v>Western Cape </c:v>
                </c:pt>
                <c:pt idx="1">
                  <c:v>Eastern Cape </c:v>
                </c:pt>
                <c:pt idx="2">
                  <c:v>Northern Cape </c:v>
                </c:pt>
                <c:pt idx="3">
                  <c:v>Free State </c:v>
                </c:pt>
                <c:pt idx="4">
                  <c:v>KwaZulu-Natal </c:v>
                </c:pt>
                <c:pt idx="5">
                  <c:v>North West </c:v>
                </c:pt>
                <c:pt idx="6">
                  <c:v>Gauteng </c:v>
                </c:pt>
                <c:pt idx="7">
                  <c:v>Mpumalanga </c:v>
                </c:pt>
                <c:pt idx="8">
                  <c:v>Limpopo </c:v>
                </c:pt>
              </c:strCache>
            </c:strRef>
          </c:cat>
          <c:val>
            <c:numRef>
              <c:f>expenditure!$B$40:$B$48</c:f>
              <c:numCache>
                <c:formatCode>#,##0.00</c:formatCode>
                <c:ptCount val="9"/>
                <c:pt idx="0">
                  <c:v>28.141863522074118</c:v>
                </c:pt>
                <c:pt idx="1">
                  <c:v>31.661658874942599</c:v>
                </c:pt>
                <c:pt idx="2">
                  <c:v>30.435132457754637</c:v>
                </c:pt>
                <c:pt idx="3">
                  <c:v>29.801953060148566</c:v>
                </c:pt>
                <c:pt idx="4">
                  <c:v>31.60273179979421</c:v>
                </c:pt>
                <c:pt idx="5">
                  <c:v>28.241615797013303</c:v>
                </c:pt>
                <c:pt idx="6">
                  <c:v>29.653225127581411</c:v>
                </c:pt>
                <c:pt idx="7">
                  <c:v>32.68035418712789</c:v>
                </c:pt>
                <c:pt idx="8">
                  <c:v>35.424430536172423</c:v>
                </c:pt>
              </c:numCache>
            </c:numRef>
          </c:val>
        </c:ser>
        <c:ser>
          <c:idx val="1"/>
          <c:order val="1"/>
          <c:tx>
            <c:strRef>
              <c:f>expenditure!$C$38</c:f>
              <c:strCache>
                <c:ptCount val="1"/>
                <c:pt idx="0">
                  <c:v>Other Products not Consumption </c:v>
                </c:pt>
              </c:strCache>
            </c:strRef>
          </c:tx>
          <c:cat>
            <c:strRef>
              <c:f>expenditure!$A$40:$A$48</c:f>
              <c:strCache>
                <c:ptCount val="9"/>
                <c:pt idx="0">
                  <c:v>Western Cape </c:v>
                </c:pt>
                <c:pt idx="1">
                  <c:v>Eastern Cape </c:v>
                </c:pt>
                <c:pt idx="2">
                  <c:v>Northern Cape </c:v>
                </c:pt>
                <c:pt idx="3">
                  <c:v>Free State </c:v>
                </c:pt>
                <c:pt idx="4">
                  <c:v>KwaZulu-Natal </c:v>
                </c:pt>
                <c:pt idx="5">
                  <c:v>North West </c:v>
                </c:pt>
                <c:pt idx="6">
                  <c:v>Gauteng </c:v>
                </c:pt>
                <c:pt idx="7">
                  <c:v>Mpumalanga </c:v>
                </c:pt>
                <c:pt idx="8">
                  <c:v>Limpopo </c:v>
                </c:pt>
              </c:strCache>
            </c:strRef>
          </c:cat>
          <c:val>
            <c:numRef>
              <c:f>expenditure!$C$40:$C$48</c:f>
              <c:numCache>
                <c:formatCode>#,##0.00</c:formatCode>
                <c:ptCount val="9"/>
                <c:pt idx="0">
                  <c:v>6.314563533540106</c:v>
                </c:pt>
                <c:pt idx="1">
                  <c:v>8.2007004622609632</c:v>
                </c:pt>
                <c:pt idx="2">
                  <c:v>6.1672740503196506</c:v>
                </c:pt>
                <c:pt idx="3">
                  <c:v>5.8022837954196484</c:v>
                </c:pt>
                <c:pt idx="4">
                  <c:v>8.151671584392771</c:v>
                </c:pt>
                <c:pt idx="5">
                  <c:v>5.1928422766249005</c:v>
                </c:pt>
                <c:pt idx="6">
                  <c:v>6.2026882922839448</c:v>
                </c:pt>
                <c:pt idx="7">
                  <c:v>5.6954653872887739</c:v>
                </c:pt>
                <c:pt idx="8">
                  <c:v>8.6895044208942007</c:v>
                </c:pt>
              </c:numCache>
            </c:numRef>
          </c:val>
        </c:ser>
        <c:ser>
          <c:idx val="2"/>
          <c:order val="2"/>
          <c:tx>
            <c:strRef>
              <c:f>expenditure!$D$38</c:f>
              <c:strCache>
                <c:ptCount val="1"/>
                <c:pt idx="0">
                  <c:v>In kind Consumption </c:v>
                </c:pt>
              </c:strCache>
            </c:strRef>
          </c:tx>
          <c:cat>
            <c:strRef>
              <c:f>expenditure!$A$40:$A$48</c:f>
              <c:strCache>
                <c:ptCount val="9"/>
                <c:pt idx="0">
                  <c:v>Western Cape </c:v>
                </c:pt>
                <c:pt idx="1">
                  <c:v>Eastern Cape </c:v>
                </c:pt>
                <c:pt idx="2">
                  <c:v>Northern Cape </c:v>
                </c:pt>
                <c:pt idx="3">
                  <c:v>Free State </c:v>
                </c:pt>
                <c:pt idx="4">
                  <c:v>KwaZulu-Natal </c:v>
                </c:pt>
                <c:pt idx="5">
                  <c:v>North West </c:v>
                </c:pt>
                <c:pt idx="6">
                  <c:v>Gauteng </c:v>
                </c:pt>
                <c:pt idx="7">
                  <c:v>Mpumalanga </c:v>
                </c:pt>
                <c:pt idx="8">
                  <c:v>Limpopo </c:v>
                </c:pt>
              </c:strCache>
            </c:strRef>
          </c:cat>
          <c:val>
            <c:numRef>
              <c:f>expenditure!$D$40:$D$48</c:f>
              <c:numCache>
                <c:formatCode>#,##0.00</c:formatCode>
                <c:ptCount val="9"/>
                <c:pt idx="0">
                  <c:v>0.76711036019994705</c:v>
                </c:pt>
                <c:pt idx="1">
                  <c:v>0.97265642908915872</c:v>
                </c:pt>
                <c:pt idx="2">
                  <c:v>1.0796677774961048</c:v>
                </c:pt>
                <c:pt idx="3">
                  <c:v>1.2531972878434283</c:v>
                </c:pt>
                <c:pt idx="4">
                  <c:v>0.77335956910898618</c:v>
                </c:pt>
                <c:pt idx="5">
                  <c:v>0.75982966809815022</c:v>
                </c:pt>
                <c:pt idx="6">
                  <c:v>0.92421662588757592</c:v>
                </c:pt>
                <c:pt idx="7">
                  <c:v>1.0302194531288709</c:v>
                </c:pt>
                <c:pt idx="8">
                  <c:v>0.7238684065298796</c:v>
                </c:pt>
              </c:numCache>
            </c:numRef>
          </c:val>
        </c:ser>
        <c:ser>
          <c:idx val="3"/>
          <c:order val="3"/>
          <c:tx>
            <c:strRef>
              <c:f>expenditure!$E$38</c:f>
              <c:strCache>
                <c:ptCount val="1"/>
                <c:pt idx="0">
                  <c:v>Income </c:v>
                </c:pt>
              </c:strCache>
            </c:strRef>
          </c:tx>
          <c:cat>
            <c:strRef>
              <c:f>expenditure!$A$40:$A$48</c:f>
              <c:strCache>
                <c:ptCount val="9"/>
                <c:pt idx="0">
                  <c:v>Western Cape </c:v>
                </c:pt>
                <c:pt idx="1">
                  <c:v>Eastern Cape </c:v>
                </c:pt>
                <c:pt idx="2">
                  <c:v>Northern Cape </c:v>
                </c:pt>
                <c:pt idx="3">
                  <c:v>Free State </c:v>
                </c:pt>
                <c:pt idx="4">
                  <c:v>KwaZulu-Natal </c:v>
                </c:pt>
                <c:pt idx="5">
                  <c:v>North West </c:v>
                </c:pt>
                <c:pt idx="6">
                  <c:v>Gauteng </c:v>
                </c:pt>
                <c:pt idx="7">
                  <c:v>Mpumalanga </c:v>
                </c:pt>
                <c:pt idx="8">
                  <c:v>Limpopo </c:v>
                </c:pt>
              </c:strCache>
            </c:strRef>
          </c:cat>
          <c:val>
            <c:numRef>
              <c:f>expenditure!$E$40:$E$48</c:f>
              <c:numCache>
                <c:formatCode>#,##0.00</c:formatCode>
                <c:ptCount val="9"/>
                <c:pt idx="0">
                  <c:v>35.752719460528169</c:v>
                </c:pt>
                <c:pt idx="1">
                  <c:v>39.182518027258361</c:v>
                </c:pt>
                <c:pt idx="2">
                  <c:v>41.460813175173449</c:v>
                </c:pt>
                <c:pt idx="3">
                  <c:v>37.524019932335193</c:v>
                </c:pt>
                <c:pt idx="4">
                  <c:v>40.036364126504161</c:v>
                </c:pt>
                <c:pt idx="5">
                  <c:v>36.740560748603954</c:v>
                </c:pt>
                <c:pt idx="6">
                  <c:v>37.154446912006833</c:v>
                </c:pt>
                <c:pt idx="7">
                  <c:v>41.759287946904273</c:v>
                </c:pt>
                <c:pt idx="8">
                  <c:v>40.182513704580543</c:v>
                </c:pt>
              </c:numCache>
            </c:numRef>
          </c:val>
        </c:ser>
        <c:ser>
          <c:idx val="4"/>
          <c:order val="4"/>
          <c:tx>
            <c:strRef>
              <c:f>expenditure!$F$38</c:f>
              <c:strCache>
                <c:ptCount val="1"/>
                <c:pt idx="0">
                  <c:v>In kind Income </c:v>
                </c:pt>
              </c:strCache>
            </c:strRef>
          </c:tx>
          <c:cat>
            <c:strRef>
              <c:f>expenditure!$A$40:$A$48</c:f>
              <c:strCache>
                <c:ptCount val="9"/>
                <c:pt idx="0">
                  <c:v>Western Cape </c:v>
                </c:pt>
                <c:pt idx="1">
                  <c:v>Eastern Cape </c:v>
                </c:pt>
                <c:pt idx="2">
                  <c:v>Northern Cape </c:v>
                </c:pt>
                <c:pt idx="3">
                  <c:v>Free State </c:v>
                </c:pt>
                <c:pt idx="4">
                  <c:v>KwaZulu-Natal </c:v>
                </c:pt>
                <c:pt idx="5">
                  <c:v>North West </c:v>
                </c:pt>
                <c:pt idx="6">
                  <c:v>Gauteng </c:v>
                </c:pt>
                <c:pt idx="7">
                  <c:v>Mpumalanga </c:v>
                </c:pt>
                <c:pt idx="8">
                  <c:v>Limpopo </c:v>
                </c:pt>
              </c:strCache>
            </c:strRef>
          </c:cat>
          <c:val>
            <c:numRef>
              <c:f>expenditure!$F$40:$F$48</c:f>
              <c:numCache>
                <c:formatCode>#,##0.00</c:formatCode>
                <c:ptCount val="9"/>
                <c:pt idx="0">
                  <c:v>1.1133912941684401</c:v>
                </c:pt>
                <c:pt idx="1">
                  <c:v>1.1554464485559448</c:v>
                </c:pt>
                <c:pt idx="2">
                  <c:v>1.2010558414787307</c:v>
                </c:pt>
                <c:pt idx="3">
                  <c:v>2.426172353685828</c:v>
                </c:pt>
                <c:pt idx="4">
                  <c:v>1.0163478831651125</c:v>
                </c:pt>
                <c:pt idx="5">
                  <c:v>1.065422051911074</c:v>
                </c:pt>
                <c:pt idx="6">
                  <c:v>1.1268165498458556</c:v>
                </c:pt>
                <c:pt idx="7">
                  <c:v>1.2355491998968677</c:v>
                </c:pt>
                <c:pt idx="8">
                  <c:v>1.0137030581282569</c:v>
                </c:pt>
              </c:numCache>
            </c:numRef>
          </c:val>
        </c:ser>
        <c:ser>
          <c:idx val="5"/>
          <c:order val="5"/>
          <c:tx>
            <c:strRef>
              <c:f>expenditure!$G$38</c:f>
              <c:strCache>
                <c:ptCount val="1"/>
                <c:pt idx="0">
                  <c:v>Savings </c:v>
                </c:pt>
              </c:strCache>
            </c:strRef>
          </c:tx>
          <c:cat>
            <c:strRef>
              <c:f>expenditure!$A$40:$A$48</c:f>
              <c:strCache>
                <c:ptCount val="9"/>
                <c:pt idx="0">
                  <c:v>Western Cape </c:v>
                </c:pt>
                <c:pt idx="1">
                  <c:v>Eastern Cape </c:v>
                </c:pt>
                <c:pt idx="2">
                  <c:v>Northern Cape </c:v>
                </c:pt>
                <c:pt idx="3">
                  <c:v>Free State </c:v>
                </c:pt>
                <c:pt idx="4">
                  <c:v>KwaZulu-Natal </c:v>
                </c:pt>
                <c:pt idx="5">
                  <c:v>North West </c:v>
                </c:pt>
                <c:pt idx="6">
                  <c:v>Gauteng </c:v>
                </c:pt>
                <c:pt idx="7">
                  <c:v>Mpumalanga </c:v>
                </c:pt>
                <c:pt idx="8">
                  <c:v>Limpopo </c:v>
                </c:pt>
              </c:strCache>
            </c:strRef>
          </c:cat>
          <c:val>
            <c:numRef>
              <c:f>expenditure!$G$40:$G$48</c:f>
              <c:numCache>
                <c:formatCode>#,##0.00</c:formatCode>
                <c:ptCount val="9"/>
                <c:pt idx="0">
                  <c:v>4.2157466428248691</c:v>
                </c:pt>
                <c:pt idx="1">
                  <c:v>3.334795862647296</c:v>
                </c:pt>
                <c:pt idx="2">
                  <c:v>3.4631872872386853</c:v>
                </c:pt>
                <c:pt idx="3">
                  <c:v>4.3943176636835783</c:v>
                </c:pt>
                <c:pt idx="4">
                  <c:v>3.54989064434469</c:v>
                </c:pt>
                <c:pt idx="5">
                  <c:v>3.2034869650667077</c:v>
                </c:pt>
                <c:pt idx="6">
                  <c:v>5.2217304748852404</c:v>
                </c:pt>
                <c:pt idx="7">
                  <c:v>3.5290584848427708</c:v>
                </c:pt>
                <c:pt idx="8">
                  <c:v>5.6819701630565715</c:v>
                </c:pt>
              </c:numCache>
            </c:numRef>
          </c:val>
        </c:ser>
        <c:ser>
          <c:idx val="6"/>
          <c:order val="6"/>
          <c:tx>
            <c:strRef>
              <c:f>expenditure!$H$38</c:f>
              <c:strCache>
                <c:ptCount val="1"/>
                <c:pt idx="0">
                  <c:v>Taxes </c:v>
                </c:pt>
              </c:strCache>
            </c:strRef>
          </c:tx>
          <c:cat>
            <c:strRef>
              <c:f>expenditure!$A$40:$A$48</c:f>
              <c:strCache>
                <c:ptCount val="9"/>
                <c:pt idx="0">
                  <c:v>Western Cape </c:v>
                </c:pt>
                <c:pt idx="1">
                  <c:v>Eastern Cape </c:v>
                </c:pt>
                <c:pt idx="2">
                  <c:v>Northern Cape </c:v>
                </c:pt>
                <c:pt idx="3">
                  <c:v>Free State </c:v>
                </c:pt>
                <c:pt idx="4">
                  <c:v>KwaZulu-Natal </c:v>
                </c:pt>
                <c:pt idx="5">
                  <c:v>North West </c:v>
                </c:pt>
                <c:pt idx="6">
                  <c:v>Gauteng </c:v>
                </c:pt>
                <c:pt idx="7">
                  <c:v>Mpumalanga </c:v>
                </c:pt>
                <c:pt idx="8">
                  <c:v>Limpopo </c:v>
                </c:pt>
              </c:strCache>
            </c:strRef>
          </c:cat>
          <c:val>
            <c:numRef>
              <c:f>expenditure!$H$40:$H$48</c:f>
              <c:numCache>
                <c:formatCode>#,##0.00</c:formatCode>
                <c:ptCount val="9"/>
                <c:pt idx="0">
                  <c:v>0.14693852488211731</c:v>
                </c:pt>
                <c:pt idx="1">
                  <c:v>8.7294730348609406E-2</c:v>
                </c:pt>
                <c:pt idx="2">
                  <c:v>9.0659484186049633E-2</c:v>
                </c:pt>
                <c:pt idx="3">
                  <c:v>0.13140275364574186</c:v>
                </c:pt>
                <c:pt idx="4">
                  <c:v>0.12153663028717961</c:v>
                </c:pt>
                <c:pt idx="5">
                  <c:v>0.14266562844606998</c:v>
                </c:pt>
                <c:pt idx="6">
                  <c:v>0.12223196930708291</c:v>
                </c:pt>
                <c:pt idx="7">
                  <c:v>0.15920331660933287</c:v>
                </c:pt>
                <c:pt idx="8">
                  <c:v>9.7662733630205667E-2</c:v>
                </c:pt>
              </c:numCache>
            </c:numRef>
          </c:val>
        </c:ser>
        <c:ser>
          <c:idx val="7"/>
          <c:order val="7"/>
          <c:tx>
            <c:strRef>
              <c:f>expenditure!$I$38</c:f>
              <c:strCache>
                <c:ptCount val="1"/>
                <c:pt idx="0">
                  <c:v>Debts 12 months </c:v>
                </c:pt>
              </c:strCache>
            </c:strRef>
          </c:tx>
          <c:cat>
            <c:strRef>
              <c:f>expenditure!$A$40:$A$48</c:f>
              <c:strCache>
                <c:ptCount val="9"/>
                <c:pt idx="0">
                  <c:v>Western Cape </c:v>
                </c:pt>
                <c:pt idx="1">
                  <c:v>Eastern Cape </c:v>
                </c:pt>
                <c:pt idx="2">
                  <c:v>Northern Cape </c:v>
                </c:pt>
                <c:pt idx="3">
                  <c:v>Free State </c:v>
                </c:pt>
                <c:pt idx="4">
                  <c:v>KwaZulu-Natal </c:v>
                </c:pt>
                <c:pt idx="5">
                  <c:v>North West </c:v>
                </c:pt>
                <c:pt idx="6">
                  <c:v>Gauteng </c:v>
                </c:pt>
                <c:pt idx="7">
                  <c:v>Mpumalanga </c:v>
                </c:pt>
                <c:pt idx="8">
                  <c:v>Limpopo </c:v>
                </c:pt>
              </c:strCache>
            </c:strRef>
          </c:cat>
          <c:val>
            <c:numRef>
              <c:f>expenditure!$I$40:$I$48</c:f>
              <c:numCache>
                <c:formatCode>#,##0.00</c:formatCode>
                <c:ptCount val="9"/>
                <c:pt idx="0">
                  <c:v>18.174085619248796</c:v>
                </c:pt>
                <c:pt idx="1">
                  <c:v>10.128067232885227</c:v>
                </c:pt>
                <c:pt idx="2">
                  <c:v>13.751972136587046</c:v>
                </c:pt>
                <c:pt idx="3">
                  <c:v>11.236403009906585</c:v>
                </c:pt>
                <c:pt idx="4">
                  <c:v>9.0475304752171368</c:v>
                </c:pt>
                <c:pt idx="5">
                  <c:v>16.137417669392544</c:v>
                </c:pt>
                <c:pt idx="6">
                  <c:v>13.198511612024092</c:v>
                </c:pt>
                <c:pt idx="7">
                  <c:v>9.2070374155005581</c:v>
                </c:pt>
                <c:pt idx="8">
                  <c:v>3.8969048010957597</c:v>
                </c:pt>
              </c:numCache>
            </c:numRef>
          </c:val>
        </c:ser>
        <c:ser>
          <c:idx val="8"/>
          <c:order val="8"/>
          <c:tx>
            <c:strRef>
              <c:f>expenditure!$J$38</c:f>
              <c:strCache>
                <c:ptCount val="1"/>
                <c:pt idx="0">
                  <c:v>Debts outstanding </c:v>
                </c:pt>
              </c:strCache>
            </c:strRef>
          </c:tx>
          <c:val>
            <c:numRef>
              <c:f>expenditure!$J$40:$J$48</c:f>
              <c:numCache>
                <c:formatCode>#,##0.00</c:formatCode>
                <c:ptCount val="9"/>
                <c:pt idx="0">
                  <c:v>4.6573634360529885</c:v>
                </c:pt>
                <c:pt idx="1">
                  <c:v>4.6060242208681617</c:v>
                </c:pt>
                <c:pt idx="2">
                  <c:v>1.6819276847149296</c:v>
                </c:pt>
                <c:pt idx="3">
                  <c:v>6.5363173974817554</c:v>
                </c:pt>
                <c:pt idx="4">
                  <c:v>4.9752457762713673</c:v>
                </c:pt>
                <c:pt idx="5">
                  <c:v>7.735599992416442</c:v>
                </c:pt>
                <c:pt idx="6">
                  <c:v>5.7719379267711792</c:v>
                </c:pt>
                <c:pt idx="7">
                  <c:v>3.6442952290612634</c:v>
                </c:pt>
                <c:pt idx="8">
                  <c:v>3.4441342472358931</c:v>
                </c:pt>
              </c:numCache>
            </c:numRef>
          </c:val>
        </c:ser>
        <c:ser>
          <c:idx val="9"/>
          <c:order val="9"/>
          <c:tx>
            <c:strRef>
              <c:f>expenditure!$K$38</c:f>
              <c:strCache>
                <c:ptCount val="1"/>
                <c:pt idx="0">
                  <c:v>Transfers to others </c:v>
                </c:pt>
              </c:strCache>
            </c:strRef>
          </c:tx>
          <c:val>
            <c:numRef>
              <c:f>expenditure!$K$40:$K$48</c:f>
              <c:numCache>
                <c:formatCode>#,##0.00</c:formatCode>
                <c:ptCount val="9"/>
                <c:pt idx="0">
                  <c:v>0.71621760648044175</c:v>
                </c:pt>
                <c:pt idx="1">
                  <c:v>0.67083771114367718</c:v>
                </c:pt>
                <c:pt idx="2">
                  <c:v>0.6683101050507172</c:v>
                </c:pt>
                <c:pt idx="3">
                  <c:v>0.8939327458496763</c:v>
                </c:pt>
                <c:pt idx="4">
                  <c:v>0.7253215109143939</c:v>
                </c:pt>
                <c:pt idx="5">
                  <c:v>0.78055920242685828</c:v>
                </c:pt>
                <c:pt idx="6">
                  <c:v>0.62419450940678867</c:v>
                </c:pt>
                <c:pt idx="7">
                  <c:v>1.059529379639399</c:v>
                </c:pt>
                <c:pt idx="8">
                  <c:v>0.84530792867626259</c:v>
                </c:pt>
              </c:numCache>
            </c:numRef>
          </c:val>
        </c:ser>
        <c:axId val="219517696"/>
        <c:axId val="219519232"/>
      </c:barChart>
      <c:catAx>
        <c:axId val="219517696"/>
        <c:scaling>
          <c:orientation val="minMax"/>
        </c:scaling>
        <c:axPos val="b"/>
        <c:majorTickMark val="none"/>
        <c:tickLblPos val="nextTo"/>
        <c:crossAx val="219519232"/>
        <c:crosses val="autoZero"/>
        <c:auto val="1"/>
        <c:lblAlgn val="ctr"/>
        <c:lblOffset val="100"/>
      </c:catAx>
      <c:valAx>
        <c:axId val="219519232"/>
        <c:scaling>
          <c:orientation val="minMax"/>
        </c:scaling>
        <c:axPos val="l"/>
        <c:numFmt formatCode="#,##0.00" sourceLinked="1"/>
        <c:majorTickMark val="none"/>
        <c:tickLblPos val="nextTo"/>
        <c:crossAx val="21951769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7.4911776143051167E-2"/>
          <c:y val="6.2820126207628335E-2"/>
          <c:w val="0.91703182994538368"/>
          <c:h val="0.17926509186351711"/>
        </c:manualLayout>
      </c:layout>
    </c:legend>
    <c:plotVisOnly val="1"/>
  </c:chart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/>
            </a:pPr>
            <a:r>
              <a:rPr lang="en-US"/>
              <a:t>2005/06</a:t>
            </a:r>
          </a:p>
        </c:rich>
      </c:tx>
      <c:layout/>
    </c:title>
    <c:plotArea>
      <c:layout>
        <c:manualLayout>
          <c:layoutTarget val="inner"/>
          <c:xMode val="edge"/>
          <c:yMode val="edge"/>
          <c:x val="5.8021262493703422E-2"/>
          <c:y val="0.14287148316986698"/>
          <c:w val="0.9043228081338317"/>
          <c:h val="0.74944881889763781"/>
        </c:manualLayout>
      </c:layout>
      <c:barChart>
        <c:barDir val="col"/>
        <c:grouping val="clustered"/>
        <c:ser>
          <c:idx val="0"/>
          <c:order val="0"/>
          <c:tx>
            <c:strRef>
              <c:f>expenditure!$B$55</c:f>
              <c:strCache>
                <c:ptCount val="1"/>
                <c:pt idx="0">
                  <c:v>Consumption </c:v>
                </c:pt>
              </c:strCache>
            </c:strRef>
          </c:tx>
          <c:cat>
            <c:strRef>
              <c:f>expenditure!$A$57:$A$65</c:f>
              <c:strCache>
                <c:ptCount val="9"/>
                <c:pt idx="0">
                  <c:v>Western Cape </c:v>
                </c:pt>
                <c:pt idx="1">
                  <c:v>Eastern Cape </c:v>
                </c:pt>
                <c:pt idx="2">
                  <c:v>Northern Cape </c:v>
                </c:pt>
                <c:pt idx="3">
                  <c:v>Free State </c:v>
                </c:pt>
                <c:pt idx="4">
                  <c:v>KwaZulu-Natal </c:v>
                </c:pt>
                <c:pt idx="5">
                  <c:v>North West </c:v>
                </c:pt>
                <c:pt idx="6">
                  <c:v>Gauteng </c:v>
                </c:pt>
                <c:pt idx="7">
                  <c:v>Mpumalanga </c:v>
                </c:pt>
                <c:pt idx="8">
                  <c:v>Limpopo </c:v>
                </c:pt>
              </c:strCache>
            </c:strRef>
          </c:cat>
          <c:val>
            <c:numRef>
              <c:f>expenditure!$B$57:$B$65</c:f>
              <c:numCache>
                <c:formatCode>#,##0.00</c:formatCode>
                <c:ptCount val="9"/>
                <c:pt idx="0">
                  <c:v>30.153702502551749</c:v>
                </c:pt>
                <c:pt idx="1">
                  <c:v>27.687002170386844</c:v>
                </c:pt>
                <c:pt idx="2">
                  <c:v>25.757743988274484</c:v>
                </c:pt>
                <c:pt idx="3">
                  <c:v>28.44866885830994</c:v>
                </c:pt>
                <c:pt idx="4">
                  <c:v>31.098405348860702</c:v>
                </c:pt>
                <c:pt idx="5">
                  <c:v>27.80200482236911</c:v>
                </c:pt>
                <c:pt idx="6">
                  <c:v>28.848533608894613</c:v>
                </c:pt>
                <c:pt idx="7">
                  <c:v>30.665647064597284</c:v>
                </c:pt>
                <c:pt idx="8">
                  <c:v>24.846598395433919</c:v>
                </c:pt>
              </c:numCache>
            </c:numRef>
          </c:val>
        </c:ser>
        <c:ser>
          <c:idx val="1"/>
          <c:order val="1"/>
          <c:tx>
            <c:strRef>
              <c:f>expenditure!$C$55</c:f>
              <c:strCache>
                <c:ptCount val="1"/>
                <c:pt idx="0">
                  <c:v>Other Products not Consumption </c:v>
                </c:pt>
              </c:strCache>
            </c:strRef>
          </c:tx>
          <c:cat>
            <c:strRef>
              <c:f>expenditure!$A$57:$A$65</c:f>
              <c:strCache>
                <c:ptCount val="9"/>
                <c:pt idx="0">
                  <c:v>Western Cape </c:v>
                </c:pt>
                <c:pt idx="1">
                  <c:v>Eastern Cape </c:v>
                </c:pt>
                <c:pt idx="2">
                  <c:v>Northern Cape </c:v>
                </c:pt>
                <c:pt idx="3">
                  <c:v>Free State </c:v>
                </c:pt>
                <c:pt idx="4">
                  <c:v>KwaZulu-Natal </c:v>
                </c:pt>
                <c:pt idx="5">
                  <c:v>North West </c:v>
                </c:pt>
                <c:pt idx="6">
                  <c:v>Gauteng </c:v>
                </c:pt>
                <c:pt idx="7">
                  <c:v>Mpumalanga </c:v>
                </c:pt>
                <c:pt idx="8">
                  <c:v>Limpopo </c:v>
                </c:pt>
              </c:strCache>
            </c:strRef>
          </c:cat>
          <c:val>
            <c:numRef>
              <c:f>expenditure!$C$57:$C$65</c:f>
              <c:numCache>
                <c:formatCode>#,##0.00</c:formatCode>
                <c:ptCount val="9"/>
                <c:pt idx="0">
                  <c:v>6.0625283373043084</c:v>
                </c:pt>
                <c:pt idx="1">
                  <c:v>5.6630149820483382</c:v>
                </c:pt>
                <c:pt idx="2">
                  <c:v>5.4692434495189524</c:v>
                </c:pt>
                <c:pt idx="3">
                  <c:v>5.6294569548976714</c:v>
                </c:pt>
                <c:pt idx="4">
                  <c:v>5.7399913909853035</c:v>
                </c:pt>
                <c:pt idx="5">
                  <c:v>4.8328845867871211</c:v>
                </c:pt>
                <c:pt idx="6">
                  <c:v>5.9024051831262945</c:v>
                </c:pt>
                <c:pt idx="7">
                  <c:v>5.3480470343095403</c:v>
                </c:pt>
                <c:pt idx="8">
                  <c:v>6.0006235603339491</c:v>
                </c:pt>
              </c:numCache>
            </c:numRef>
          </c:val>
        </c:ser>
        <c:ser>
          <c:idx val="2"/>
          <c:order val="2"/>
          <c:tx>
            <c:strRef>
              <c:f>expenditure!$D$55</c:f>
              <c:strCache>
                <c:ptCount val="1"/>
                <c:pt idx="0">
                  <c:v>In kind Consumption </c:v>
                </c:pt>
              </c:strCache>
            </c:strRef>
          </c:tx>
          <c:cat>
            <c:strRef>
              <c:f>expenditure!$A$57:$A$65</c:f>
              <c:strCache>
                <c:ptCount val="9"/>
                <c:pt idx="0">
                  <c:v>Western Cape </c:v>
                </c:pt>
                <c:pt idx="1">
                  <c:v>Eastern Cape </c:v>
                </c:pt>
                <c:pt idx="2">
                  <c:v>Northern Cape </c:v>
                </c:pt>
                <c:pt idx="3">
                  <c:v>Free State </c:v>
                </c:pt>
                <c:pt idx="4">
                  <c:v>KwaZulu-Natal </c:v>
                </c:pt>
                <c:pt idx="5">
                  <c:v>North West </c:v>
                </c:pt>
                <c:pt idx="6">
                  <c:v>Gauteng </c:v>
                </c:pt>
                <c:pt idx="7">
                  <c:v>Mpumalanga </c:v>
                </c:pt>
                <c:pt idx="8">
                  <c:v>Limpopo </c:v>
                </c:pt>
              </c:strCache>
            </c:strRef>
          </c:cat>
          <c:val>
            <c:numRef>
              <c:f>expenditure!$D$57:$D$65</c:f>
              <c:numCache>
                <c:formatCode>#,##0.00</c:formatCode>
                <c:ptCount val="9"/>
                <c:pt idx="0">
                  <c:v>0.91595838550752617</c:v>
                </c:pt>
                <c:pt idx="1">
                  <c:v>0.94248632736976623</c:v>
                </c:pt>
                <c:pt idx="2">
                  <c:v>0.62993596767034932</c:v>
                </c:pt>
                <c:pt idx="3">
                  <c:v>0.88116079215518839</c:v>
                </c:pt>
                <c:pt idx="4">
                  <c:v>0.69125139337588626</c:v>
                </c:pt>
                <c:pt idx="5">
                  <c:v>0.58596202301480271</c:v>
                </c:pt>
                <c:pt idx="6">
                  <c:v>1.4064712441781737</c:v>
                </c:pt>
                <c:pt idx="7">
                  <c:v>0.77248973101594698</c:v>
                </c:pt>
                <c:pt idx="8">
                  <c:v>0.59811931712408029</c:v>
                </c:pt>
              </c:numCache>
            </c:numRef>
          </c:val>
        </c:ser>
        <c:ser>
          <c:idx val="3"/>
          <c:order val="3"/>
          <c:tx>
            <c:strRef>
              <c:f>expenditure!$E$55</c:f>
              <c:strCache>
                <c:ptCount val="1"/>
                <c:pt idx="0">
                  <c:v>Income </c:v>
                </c:pt>
              </c:strCache>
            </c:strRef>
          </c:tx>
          <c:cat>
            <c:strRef>
              <c:f>expenditure!$A$57:$A$65</c:f>
              <c:strCache>
                <c:ptCount val="9"/>
                <c:pt idx="0">
                  <c:v>Western Cape </c:v>
                </c:pt>
                <c:pt idx="1">
                  <c:v>Eastern Cape </c:v>
                </c:pt>
                <c:pt idx="2">
                  <c:v>Northern Cape </c:v>
                </c:pt>
                <c:pt idx="3">
                  <c:v>Free State </c:v>
                </c:pt>
                <c:pt idx="4">
                  <c:v>KwaZulu-Natal </c:v>
                </c:pt>
                <c:pt idx="5">
                  <c:v>North West </c:v>
                </c:pt>
                <c:pt idx="6">
                  <c:v>Gauteng </c:v>
                </c:pt>
                <c:pt idx="7">
                  <c:v>Mpumalanga </c:v>
                </c:pt>
                <c:pt idx="8">
                  <c:v>Limpopo </c:v>
                </c:pt>
              </c:strCache>
            </c:strRef>
          </c:cat>
          <c:val>
            <c:numRef>
              <c:f>expenditure!$E$57:$E$65</c:f>
              <c:numCache>
                <c:formatCode>#,##0.00</c:formatCode>
                <c:ptCount val="9"/>
                <c:pt idx="0">
                  <c:v>36.924594968116182</c:v>
                </c:pt>
                <c:pt idx="1">
                  <c:v>33.490846987759099</c:v>
                </c:pt>
                <c:pt idx="2">
                  <c:v>36.823327413019548</c:v>
                </c:pt>
                <c:pt idx="3">
                  <c:v>37.337915736860325</c:v>
                </c:pt>
                <c:pt idx="4">
                  <c:v>38.963180483863766</c:v>
                </c:pt>
                <c:pt idx="5">
                  <c:v>35.256343128209132</c:v>
                </c:pt>
                <c:pt idx="6">
                  <c:v>37.101362299609278</c:v>
                </c:pt>
                <c:pt idx="7">
                  <c:v>39.698882732805828</c:v>
                </c:pt>
                <c:pt idx="8">
                  <c:v>32.580175192956965</c:v>
                </c:pt>
              </c:numCache>
            </c:numRef>
          </c:val>
        </c:ser>
        <c:ser>
          <c:idx val="4"/>
          <c:order val="4"/>
          <c:tx>
            <c:strRef>
              <c:f>expenditure!$F$55</c:f>
              <c:strCache>
                <c:ptCount val="1"/>
                <c:pt idx="0">
                  <c:v>In kind Income </c:v>
                </c:pt>
              </c:strCache>
            </c:strRef>
          </c:tx>
          <c:cat>
            <c:strRef>
              <c:f>expenditure!$A$57:$A$65</c:f>
              <c:strCache>
                <c:ptCount val="9"/>
                <c:pt idx="0">
                  <c:v>Western Cape </c:v>
                </c:pt>
                <c:pt idx="1">
                  <c:v>Eastern Cape </c:v>
                </c:pt>
                <c:pt idx="2">
                  <c:v>Northern Cape </c:v>
                </c:pt>
                <c:pt idx="3">
                  <c:v>Free State </c:v>
                </c:pt>
                <c:pt idx="4">
                  <c:v>KwaZulu-Natal </c:v>
                </c:pt>
                <c:pt idx="5">
                  <c:v>North West </c:v>
                </c:pt>
                <c:pt idx="6">
                  <c:v>Gauteng </c:v>
                </c:pt>
                <c:pt idx="7">
                  <c:v>Mpumalanga </c:v>
                </c:pt>
                <c:pt idx="8">
                  <c:v>Limpopo </c:v>
                </c:pt>
              </c:strCache>
            </c:strRef>
          </c:cat>
          <c:val>
            <c:numRef>
              <c:f>expenditure!$F$57:$F$65</c:f>
              <c:numCache>
                <c:formatCode>#,##0.00</c:formatCode>
                <c:ptCount val="9"/>
                <c:pt idx="0">
                  <c:v>0.91595838550752617</c:v>
                </c:pt>
                <c:pt idx="1">
                  <c:v>0.94248632736976623</c:v>
                </c:pt>
                <c:pt idx="2">
                  <c:v>0.62993596767034932</c:v>
                </c:pt>
                <c:pt idx="3">
                  <c:v>0.88116079215518839</c:v>
                </c:pt>
                <c:pt idx="4">
                  <c:v>0.69125139337588626</c:v>
                </c:pt>
                <c:pt idx="5">
                  <c:v>0.58596202301480271</c:v>
                </c:pt>
                <c:pt idx="6">
                  <c:v>1.4064712441781737</c:v>
                </c:pt>
                <c:pt idx="7">
                  <c:v>0.77248973101594698</c:v>
                </c:pt>
                <c:pt idx="8">
                  <c:v>0.59811931712408029</c:v>
                </c:pt>
              </c:numCache>
            </c:numRef>
          </c:val>
        </c:ser>
        <c:ser>
          <c:idx val="5"/>
          <c:order val="5"/>
          <c:tx>
            <c:strRef>
              <c:f>expenditure!$G$55</c:f>
              <c:strCache>
                <c:ptCount val="1"/>
                <c:pt idx="0">
                  <c:v>Savings </c:v>
                </c:pt>
              </c:strCache>
            </c:strRef>
          </c:tx>
          <c:cat>
            <c:strRef>
              <c:f>expenditure!$A$57:$A$65</c:f>
              <c:strCache>
                <c:ptCount val="9"/>
                <c:pt idx="0">
                  <c:v>Western Cape </c:v>
                </c:pt>
                <c:pt idx="1">
                  <c:v>Eastern Cape </c:v>
                </c:pt>
                <c:pt idx="2">
                  <c:v>Northern Cape </c:v>
                </c:pt>
                <c:pt idx="3">
                  <c:v>Free State </c:v>
                </c:pt>
                <c:pt idx="4">
                  <c:v>KwaZulu-Natal </c:v>
                </c:pt>
                <c:pt idx="5">
                  <c:v>North West </c:v>
                </c:pt>
                <c:pt idx="6">
                  <c:v>Gauteng </c:v>
                </c:pt>
                <c:pt idx="7">
                  <c:v>Mpumalanga </c:v>
                </c:pt>
                <c:pt idx="8">
                  <c:v>Limpopo </c:v>
                </c:pt>
              </c:strCache>
            </c:strRef>
          </c:cat>
          <c:val>
            <c:numRef>
              <c:f>expenditure!$G$57:$G$65</c:f>
              <c:numCache>
                <c:formatCode>#,##0.00</c:formatCode>
                <c:ptCount val="9"/>
                <c:pt idx="0">
                  <c:v>6.3619477438704761</c:v>
                </c:pt>
                <c:pt idx="1">
                  <c:v>10.661754522047877</c:v>
                </c:pt>
                <c:pt idx="2">
                  <c:v>8.349534068264381</c:v>
                </c:pt>
                <c:pt idx="3">
                  <c:v>12.743313209379025</c:v>
                </c:pt>
                <c:pt idx="4">
                  <c:v>9.5180270130844367</c:v>
                </c:pt>
                <c:pt idx="5">
                  <c:v>12.542086810512714</c:v>
                </c:pt>
                <c:pt idx="6">
                  <c:v>8.1297935874772431</c:v>
                </c:pt>
                <c:pt idx="7">
                  <c:v>5.6793864683526705</c:v>
                </c:pt>
                <c:pt idx="8">
                  <c:v>9.7396070311756588</c:v>
                </c:pt>
              </c:numCache>
            </c:numRef>
          </c:val>
        </c:ser>
        <c:ser>
          <c:idx val="6"/>
          <c:order val="6"/>
          <c:tx>
            <c:strRef>
              <c:f>expenditure!$H$55</c:f>
              <c:strCache>
                <c:ptCount val="1"/>
                <c:pt idx="0">
                  <c:v>Taxes </c:v>
                </c:pt>
              </c:strCache>
            </c:strRef>
          </c:tx>
          <c:cat>
            <c:strRef>
              <c:f>expenditure!$A$57:$A$65</c:f>
              <c:strCache>
                <c:ptCount val="9"/>
                <c:pt idx="0">
                  <c:v>Western Cape </c:v>
                </c:pt>
                <c:pt idx="1">
                  <c:v>Eastern Cape </c:v>
                </c:pt>
                <c:pt idx="2">
                  <c:v>Northern Cape </c:v>
                </c:pt>
                <c:pt idx="3">
                  <c:v>Free State </c:v>
                </c:pt>
                <c:pt idx="4">
                  <c:v>KwaZulu-Natal </c:v>
                </c:pt>
                <c:pt idx="5">
                  <c:v>North West </c:v>
                </c:pt>
                <c:pt idx="6">
                  <c:v>Gauteng </c:v>
                </c:pt>
                <c:pt idx="7">
                  <c:v>Mpumalanga </c:v>
                </c:pt>
                <c:pt idx="8">
                  <c:v>Limpopo </c:v>
                </c:pt>
              </c:strCache>
            </c:strRef>
          </c:cat>
          <c:val>
            <c:numRef>
              <c:f>expenditure!$H$57:$H$65</c:f>
              <c:numCache>
                <c:formatCode>#,##0.00</c:formatCode>
                <c:ptCount val="9"/>
                <c:pt idx="0">
                  <c:v>2.3147670077899698</c:v>
                </c:pt>
                <c:pt idx="1">
                  <c:v>2.2737086997241418</c:v>
                </c:pt>
                <c:pt idx="2">
                  <c:v>2.5509181869000814</c:v>
                </c:pt>
                <c:pt idx="3">
                  <c:v>2.2402760026932711</c:v>
                </c:pt>
                <c:pt idx="4">
                  <c:v>2.1269546298665309</c:v>
                </c:pt>
                <c:pt idx="5">
                  <c:v>3.3159670916000272</c:v>
                </c:pt>
                <c:pt idx="6">
                  <c:v>2.8144095536073404</c:v>
                </c:pt>
                <c:pt idx="7">
                  <c:v>2.3995146018108162</c:v>
                </c:pt>
                <c:pt idx="8">
                  <c:v>3.2956502660078444</c:v>
                </c:pt>
              </c:numCache>
            </c:numRef>
          </c:val>
        </c:ser>
        <c:ser>
          <c:idx val="7"/>
          <c:order val="7"/>
          <c:tx>
            <c:strRef>
              <c:f>expenditure!$I$55</c:f>
              <c:strCache>
                <c:ptCount val="1"/>
                <c:pt idx="0">
                  <c:v>Debts 12 months </c:v>
                </c:pt>
              </c:strCache>
            </c:strRef>
          </c:tx>
          <c:cat>
            <c:strRef>
              <c:f>expenditure!$A$57:$A$65</c:f>
              <c:strCache>
                <c:ptCount val="9"/>
                <c:pt idx="0">
                  <c:v>Western Cape </c:v>
                </c:pt>
                <c:pt idx="1">
                  <c:v>Eastern Cape </c:v>
                </c:pt>
                <c:pt idx="2">
                  <c:v>Northern Cape </c:v>
                </c:pt>
                <c:pt idx="3">
                  <c:v>Free State </c:v>
                </c:pt>
                <c:pt idx="4">
                  <c:v>KwaZulu-Natal </c:v>
                </c:pt>
                <c:pt idx="5">
                  <c:v>North West </c:v>
                </c:pt>
                <c:pt idx="6">
                  <c:v>Gauteng </c:v>
                </c:pt>
                <c:pt idx="7">
                  <c:v>Mpumalanga </c:v>
                </c:pt>
                <c:pt idx="8">
                  <c:v>Limpopo </c:v>
                </c:pt>
              </c:strCache>
            </c:strRef>
          </c:cat>
          <c:val>
            <c:numRef>
              <c:f>expenditure!$I$57:$I$65</c:f>
              <c:numCache>
                <c:formatCode>#,##0.00</c:formatCode>
                <c:ptCount val="9"/>
                <c:pt idx="0">
                  <c:v>13.999946500582301</c:v>
                </c:pt>
                <c:pt idx="1">
                  <c:v>15.315218380866133</c:v>
                </c:pt>
                <c:pt idx="2">
                  <c:v>18.045535823023577</c:v>
                </c:pt>
                <c:pt idx="3">
                  <c:v>10.216106309426662</c:v>
                </c:pt>
                <c:pt idx="4">
                  <c:v>7.7365673997629569</c:v>
                </c:pt>
                <c:pt idx="5">
                  <c:v>12.150149437019468</c:v>
                </c:pt>
                <c:pt idx="6">
                  <c:v>12.040904445088087</c:v>
                </c:pt>
                <c:pt idx="7">
                  <c:v>11.709973562340032</c:v>
                </c:pt>
                <c:pt idx="8">
                  <c:v>20.564978254959239</c:v>
                </c:pt>
              </c:numCache>
            </c:numRef>
          </c:val>
        </c:ser>
        <c:ser>
          <c:idx val="8"/>
          <c:order val="8"/>
          <c:tx>
            <c:strRef>
              <c:f>expenditure!$J$55</c:f>
              <c:strCache>
                <c:ptCount val="1"/>
                <c:pt idx="0">
                  <c:v>Debts outstanding </c:v>
                </c:pt>
              </c:strCache>
            </c:strRef>
          </c:tx>
          <c:val>
            <c:numRef>
              <c:f>expenditure!$J$57:$J$65</c:f>
              <c:numCache>
                <c:formatCode>#,##0.00</c:formatCode>
                <c:ptCount val="9"/>
                <c:pt idx="0">
                  <c:v>0.74805714446622307</c:v>
                </c:pt>
                <c:pt idx="1">
                  <c:v>1.4375006703754316</c:v>
                </c:pt>
                <c:pt idx="2">
                  <c:v>0.77152880325826423</c:v>
                </c:pt>
                <c:pt idx="3">
                  <c:v>0.34760117161408766</c:v>
                </c:pt>
                <c:pt idx="4">
                  <c:v>1.0576230284762891</c:v>
                </c:pt>
                <c:pt idx="5">
                  <c:v>1.4849288168375816</c:v>
                </c:pt>
                <c:pt idx="6">
                  <c:v>0.46258409894484787</c:v>
                </c:pt>
                <c:pt idx="7">
                  <c:v>1.2121552566210658</c:v>
                </c:pt>
                <c:pt idx="8">
                  <c:v>1.2139478630559051</c:v>
                </c:pt>
              </c:numCache>
            </c:numRef>
          </c:val>
        </c:ser>
        <c:ser>
          <c:idx val="9"/>
          <c:order val="9"/>
          <c:tx>
            <c:strRef>
              <c:f>expenditure!$K$55</c:f>
              <c:strCache>
                <c:ptCount val="1"/>
                <c:pt idx="0">
                  <c:v>Transfers to others </c:v>
                </c:pt>
              </c:strCache>
            </c:strRef>
          </c:tx>
          <c:val>
            <c:numRef>
              <c:f>expenditure!$K$57:$K$65</c:f>
              <c:numCache>
                <c:formatCode>#,##0.00</c:formatCode>
                <c:ptCount val="9"/>
                <c:pt idx="0">
                  <c:v>1.602539024303741</c:v>
                </c:pt>
                <c:pt idx="1">
                  <c:v>1.5859809320526046</c:v>
                </c:pt>
                <c:pt idx="2">
                  <c:v>0.97229633240001911</c:v>
                </c:pt>
                <c:pt idx="3">
                  <c:v>1.2743401725086396</c:v>
                </c:pt>
                <c:pt idx="4">
                  <c:v>2.3767479183482387</c:v>
                </c:pt>
                <c:pt idx="5">
                  <c:v>1.443711260635238</c:v>
                </c:pt>
                <c:pt idx="6">
                  <c:v>1.8870647348959539</c:v>
                </c:pt>
                <c:pt idx="7">
                  <c:v>1.7414138171308668</c:v>
                </c:pt>
                <c:pt idx="8">
                  <c:v>0.56218080182835839</c:v>
                </c:pt>
              </c:numCache>
            </c:numRef>
          </c:val>
        </c:ser>
        <c:axId val="219718784"/>
        <c:axId val="219720320"/>
      </c:barChart>
      <c:catAx>
        <c:axId val="219718784"/>
        <c:scaling>
          <c:orientation val="minMax"/>
        </c:scaling>
        <c:axPos val="b"/>
        <c:majorTickMark val="none"/>
        <c:tickLblPos val="nextTo"/>
        <c:crossAx val="219720320"/>
        <c:crosses val="autoZero"/>
        <c:auto val="1"/>
        <c:lblAlgn val="ctr"/>
        <c:lblOffset val="100"/>
      </c:catAx>
      <c:valAx>
        <c:axId val="219720320"/>
        <c:scaling>
          <c:orientation val="minMax"/>
        </c:scaling>
        <c:axPos val="l"/>
        <c:numFmt formatCode="#,##0.00" sourceLinked="1"/>
        <c:majorTickMark val="none"/>
        <c:tickLblPos val="nextTo"/>
        <c:crossAx val="21971878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6.4027572311036909E-2"/>
          <c:y val="7.9117926048717632E-2"/>
          <c:w val="0.92789161960815547"/>
          <c:h val="0.11655937744624024"/>
        </c:manualLayout>
      </c:layout>
    </c:legend>
    <c:plotVisOnly val="1"/>
  </c:chart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/>
            </a:pPr>
            <a:r>
              <a:rPr lang="en-US"/>
              <a:t>activity code</a:t>
            </a:r>
          </a:p>
        </c:rich>
      </c:tx>
      <c:layout/>
    </c:title>
    <c:plotArea>
      <c:layout>
        <c:manualLayout>
          <c:layoutTarget val="inner"/>
          <c:xMode val="edge"/>
          <c:yMode val="edge"/>
          <c:x val="5.1664325089626817E-2"/>
          <c:y val="0.10332120087199051"/>
          <c:w val="0.89982351653089276"/>
          <c:h val="0.80545225595334058"/>
        </c:manualLayout>
      </c:layout>
      <c:barChart>
        <c:barDir val="col"/>
        <c:grouping val="clustered"/>
        <c:ser>
          <c:idx val="0"/>
          <c:order val="0"/>
          <c:tx>
            <c:strRef>
              <c:f>'time use'!$B$22</c:f>
              <c:strCache>
                <c:ptCount val="1"/>
                <c:pt idx="0">
                  <c:v>Sleep and related activities </c:v>
                </c:pt>
              </c:strCache>
            </c:strRef>
          </c:tx>
          <c:cat>
            <c:strRef>
              <c:f>'time use'!$A$24:$A$32</c:f>
              <c:strCache>
                <c:ptCount val="9"/>
                <c:pt idx="0">
                  <c:v>Western Cape </c:v>
                </c:pt>
                <c:pt idx="1">
                  <c:v>Eastern Cape </c:v>
                </c:pt>
                <c:pt idx="2">
                  <c:v>Northern Cape </c:v>
                </c:pt>
                <c:pt idx="3">
                  <c:v>Free State </c:v>
                </c:pt>
                <c:pt idx="4">
                  <c:v>KwaZulu-Natal </c:v>
                </c:pt>
                <c:pt idx="5">
                  <c:v>North West </c:v>
                </c:pt>
                <c:pt idx="6">
                  <c:v>Gauteng </c:v>
                </c:pt>
                <c:pt idx="7">
                  <c:v>Mpumalanga </c:v>
                </c:pt>
                <c:pt idx="8">
                  <c:v>Limpopo </c:v>
                </c:pt>
              </c:strCache>
            </c:strRef>
          </c:cat>
          <c:val>
            <c:numRef>
              <c:f>'time use'!$B$24:$B$32</c:f>
              <c:numCache>
                <c:formatCode>0.00</c:formatCode>
                <c:ptCount val="9"/>
                <c:pt idx="0">
                  <c:v>14.928379777529768</c:v>
                </c:pt>
                <c:pt idx="1">
                  <c:v>14.962385189192284</c:v>
                </c:pt>
                <c:pt idx="2">
                  <c:v>14.642789082482333</c:v>
                </c:pt>
                <c:pt idx="3">
                  <c:v>14.519980258302992</c:v>
                </c:pt>
                <c:pt idx="4">
                  <c:v>15.223282648947112</c:v>
                </c:pt>
                <c:pt idx="5">
                  <c:v>15.538601869188515</c:v>
                </c:pt>
                <c:pt idx="6">
                  <c:v>14.773005808537039</c:v>
                </c:pt>
                <c:pt idx="7">
                  <c:v>14.604507581078252</c:v>
                </c:pt>
                <c:pt idx="8">
                  <c:v>15.251868154747218</c:v>
                </c:pt>
              </c:numCache>
            </c:numRef>
          </c:val>
        </c:ser>
        <c:ser>
          <c:idx val="1"/>
          <c:order val="1"/>
          <c:tx>
            <c:strRef>
              <c:f>'time use'!$C$22</c:f>
              <c:strCache>
                <c:ptCount val="1"/>
                <c:pt idx="0">
                  <c:v>Eating and drinking </c:v>
                </c:pt>
              </c:strCache>
            </c:strRef>
          </c:tx>
          <c:cat>
            <c:strRef>
              <c:f>'time use'!$A$24:$A$32</c:f>
              <c:strCache>
                <c:ptCount val="9"/>
                <c:pt idx="0">
                  <c:v>Western Cape </c:v>
                </c:pt>
                <c:pt idx="1">
                  <c:v>Eastern Cape </c:v>
                </c:pt>
                <c:pt idx="2">
                  <c:v>Northern Cape </c:v>
                </c:pt>
                <c:pt idx="3">
                  <c:v>Free State </c:v>
                </c:pt>
                <c:pt idx="4">
                  <c:v>KwaZulu-Natal </c:v>
                </c:pt>
                <c:pt idx="5">
                  <c:v>North West </c:v>
                </c:pt>
                <c:pt idx="6">
                  <c:v>Gauteng </c:v>
                </c:pt>
                <c:pt idx="7">
                  <c:v>Mpumalanga </c:v>
                </c:pt>
                <c:pt idx="8">
                  <c:v>Limpopo </c:v>
                </c:pt>
              </c:strCache>
            </c:strRef>
          </c:cat>
          <c:val>
            <c:numRef>
              <c:f>'time use'!$C$24:$C$32</c:f>
              <c:numCache>
                <c:formatCode>0.00</c:formatCode>
                <c:ptCount val="9"/>
                <c:pt idx="0">
                  <c:v>14.796842374112879</c:v>
                </c:pt>
                <c:pt idx="1">
                  <c:v>14.918524245099107</c:v>
                </c:pt>
                <c:pt idx="2">
                  <c:v>14.592318813985647</c:v>
                </c:pt>
                <c:pt idx="3">
                  <c:v>14.473158459958174</c:v>
                </c:pt>
                <c:pt idx="4">
                  <c:v>15.188355835504083</c:v>
                </c:pt>
                <c:pt idx="5">
                  <c:v>15.489470393284677</c:v>
                </c:pt>
                <c:pt idx="6">
                  <c:v>14.731038435260926</c:v>
                </c:pt>
                <c:pt idx="7">
                  <c:v>14.588080218816721</c:v>
                </c:pt>
                <c:pt idx="8">
                  <c:v>15.216700263341634</c:v>
                </c:pt>
              </c:numCache>
            </c:numRef>
          </c:val>
        </c:ser>
        <c:ser>
          <c:idx val="2"/>
          <c:order val="2"/>
          <c:tx>
            <c:strRef>
              <c:f>'time use'!$D$22</c:f>
              <c:strCache>
                <c:ptCount val="1"/>
                <c:pt idx="0">
                  <c:v>Personal hygiene and health </c:v>
                </c:pt>
              </c:strCache>
            </c:strRef>
          </c:tx>
          <c:cat>
            <c:strRef>
              <c:f>'time use'!$A$24:$A$32</c:f>
              <c:strCache>
                <c:ptCount val="9"/>
                <c:pt idx="0">
                  <c:v>Western Cape </c:v>
                </c:pt>
                <c:pt idx="1">
                  <c:v>Eastern Cape </c:v>
                </c:pt>
                <c:pt idx="2">
                  <c:v>Northern Cape </c:v>
                </c:pt>
                <c:pt idx="3">
                  <c:v>Free State </c:v>
                </c:pt>
                <c:pt idx="4">
                  <c:v>KwaZulu-Natal </c:v>
                </c:pt>
                <c:pt idx="5">
                  <c:v>North West </c:v>
                </c:pt>
                <c:pt idx="6">
                  <c:v>Gauteng </c:v>
                </c:pt>
                <c:pt idx="7">
                  <c:v>Mpumalanga </c:v>
                </c:pt>
                <c:pt idx="8">
                  <c:v>Limpopo </c:v>
                </c:pt>
              </c:strCache>
            </c:strRef>
          </c:cat>
          <c:val>
            <c:numRef>
              <c:f>'time use'!$D$24:$D$32</c:f>
              <c:numCache>
                <c:formatCode>0.00</c:formatCode>
                <c:ptCount val="9"/>
                <c:pt idx="0">
                  <c:v>14.842387320521089</c:v>
                </c:pt>
                <c:pt idx="1">
                  <c:v>14.792818196740246</c:v>
                </c:pt>
                <c:pt idx="2">
                  <c:v>14.494945421088506</c:v>
                </c:pt>
                <c:pt idx="3">
                  <c:v>14.352611590952796</c:v>
                </c:pt>
                <c:pt idx="4">
                  <c:v>15.135292930556265</c:v>
                </c:pt>
                <c:pt idx="5">
                  <c:v>15.253449793862089</c:v>
                </c:pt>
                <c:pt idx="6">
                  <c:v>14.679632970591586</c:v>
                </c:pt>
                <c:pt idx="7">
                  <c:v>14.557312473403048</c:v>
                </c:pt>
                <c:pt idx="8">
                  <c:v>15.086341492896068</c:v>
                </c:pt>
              </c:numCache>
            </c:numRef>
          </c:val>
        </c:ser>
        <c:ser>
          <c:idx val="3"/>
          <c:order val="3"/>
          <c:tx>
            <c:strRef>
              <c:f>'time use'!$E$22</c:f>
              <c:strCache>
                <c:ptCount val="1"/>
                <c:pt idx="0">
                  <c:v>Waiting for medical and personal care </c:v>
                </c:pt>
              </c:strCache>
            </c:strRef>
          </c:tx>
          <c:cat>
            <c:strRef>
              <c:f>'time use'!$A$24:$A$32</c:f>
              <c:strCache>
                <c:ptCount val="9"/>
                <c:pt idx="0">
                  <c:v>Western Cape </c:v>
                </c:pt>
                <c:pt idx="1">
                  <c:v>Eastern Cape </c:v>
                </c:pt>
                <c:pt idx="2">
                  <c:v>Northern Cape </c:v>
                </c:pt>
                <c:pt idx="3">
                  <c:v>Free State </c:v>
                </c:pt>
                <c:pt idx="4">
                  <c:v>KwaZulu-Natal </c:v>
                </c:pt>
                <c:pt idx="5">
                  <c:v>North West </c:v>
                </c:pt>
                <c:pt idx="6">
                  <c:v>Gauteng </c:v>
                </c:pt>
                <c:pt idx="7">
                  <c:v>Mpumalanga </c:v>
                </c:pt>
                <c:pt idx="8">
                  <c:v>Limpopo </c:v>
                </c:pt>
              </c:strCache>
            </c:strRef>
          </c:cat>
          <c:val>
            <c:numRef>
              <c:f>'time use'!$E$24:$E$32</c:f>
              <c:numCache>
                <c:formatCode>0.00</c:formatCode>
                <c:ptCount val="9"/>
                <c:pt idx="0">
                  <c:v>0.19249245513462246</c:v>
                </c:pt>
                <c:pt idx="1">
                  <c:v>0.33632002917690296</c:v>
                </c:pt>
                <c:pt idx="2">
                  <c:v>0.28564468738159737</c:v>
                </c:pt>
                <c:pt idx="3">
                  <c:v>0.52514429721674283</c:v>
                </c:pt>
                <c:pt idx="4">
                  <c:v>0.23976160561028212</c:v>
                </c:pt>
                <c:pt idx="5">
                  <c:v>0.23954458905945519</c:v>
                </c:pt>
                <c:pt idx="6">
                  <c:v>0.21392526358622793</c:v>
                </c:pt>
                <c:pt idx="7">
                  <c:v>0.13188492255357293</c:v>
                </c:pt>
                <c:pt idx="8">
                  <c:v>0.14399397747159995</c:v>
                </c:pt>
              </c:numCache>
            </c:numRef>
          </c:val>
        </c:ser>
        <c:ser>
          <c:idx val="4"/>
          <c:order val="4"/>
          <c:tx>
            <c:strRef>
              <c:f>'time use'!$F$22</c:f>
              <c:strCache>
                <c:ptCount val="1"/>
                <c:pt idx="0">
                  <c:v>Doing nothing; rest and relaxation </c:v>
                </c:pt>
              </c:strCache>
            </c:strRef>
          </c:tx>
          <c:cat>
            <c:strRef>
              <c:f>'time use'!$A$24:$A$32</c:f>
              <c:strCache>
                <c:ptCount val="9"/>
                <c:pt idx="0">
                  <c:v>Western Cape </c:v>
                </c:pt>
                <c:pt idx="1">
                  <c:v>Eastern Cape </c:v>
                </c:pt>
                <c:pt idx="2">
                  <c:v>Northern Cape </c:v>
                </c:pt>
                <c:pt idx="3">
                  <c:v>Free State </c:v>
                </c:pt>
                <c:pt idx="4">
                  <c:v>KwaZulu-Natal </c:v>
                </c:pt>
                <c:pt idx="5">
                  <c:v>North West </c:v>
                </c:pt>
                <c:pt idx="6">
                  <c:v>Gauteng </c:v>
                </c:pt>
                <c:pt idx="7">
                  <c:v>Mpumalanga </c:v>
                </c:pt>
                <c:pt idx="8">
                  <c:v>Limpopo </c:v>
                </c:pt>
              </c:strCache>
            </c:strRef>
          </c:cat>
          <c:val>
            <c:numRef>
              <c:f>'time use'!$F$24:$F$32</c:f>
              <c:numCache>
                <c:formatCode>0.00</c:formatCode>
                <c:ptCount val="9"/>
                <c:pt idx="0">
                  <c:v>8.6397610344938975</c:v>
                </c:pt>
                <c:pt idx="1">
                  <c:v>10.794370934682403</c:v>
                </c:pt>
                <c:pt idx="2">
                  <c:v>10.591622096111717</c:v>
                </c:pt>
                <c:pt idx="3">
                  <c:v>9.9874672432134748</c:v>
                </c:pt>
                <c:pt idx="4">
                  <c:v>8.7320893125134198</c:v>
                </c:pt>
                <c:pt idx="5">
                  <c:v>10.868782976243976</c:v>
                </c:pt>
                <c:pt idx="6">
                  <c:v>9.4691943036815296</c:v>
                </c:pt>
                <c:pt idx="7">
                  <c:v>7.8549081468319475</c:v>
                </c:pt>
                <c:pt idx="8">
                  <c:v>10.025995083046437</c:v>
                </c:pt>
              </c:numCache>
            </c:numRef>
          </c:val>
        </c:ser>
        <c:ser>
          <c:idx val="5"/>
          <c:order val="5"/>
          <c:tx>
            <c:strRef>
              <c:f>'time use'!$G$22</c:f>
              <c:strCache>
                <c:ptCount val="1"/>
                <c:pt idx="0">
                  <c:v>Individual religious practices and meditation </c:v>
                </c:pt>
              </c:strCache>
            </c:strRef>
          </c:tx>
          <c:cat>
            <c:strRef>
              <c:f>'time use'!$A$24:$A$32</c:f>
              <c:strCache>
                <c:ptCount val="9"/>
                <c:pt idx="0">
                  <c:v>Western Cape </c:v>
                </c:pt>
                <c:pt idx="1">
                  <c:v>Eastern Cape </c:v>
                </c:pt>
                <c:pt idx="2">
                  <c:v>Northern Cape </c:v>
                </c:pt>
                <c:pt idx="3">
                  <c:v>Free State </c:v>
                </c:pt>
                <c:pt idx="4">
                  <c:v>KwaZulu-Natal </c:v>
                </c:pt>
                <c:pt idx="5">
                  <c:v>North West </c:v>
                </c:pt>
                <c:pt idx="6">
                  <c:v>Gauteng </c:v>
                </c:pt>
                <c:pt idx="7">
                  <c:v>Mpumalanga </c:v>
                </c:pt>
                <c:pt idx="8">
                  <c:v>Limpopo </c:v>
                </c:pt>
              </c:strCache>
            </c:strRef>
          </c:cat>
          <c:val>
            <c:numRef>
              <c:f>'time use'!$G$24:$G$32</c:f>
              <c:numCache>
                <c:formatCode>0.00</c:formatCode>
                <c:ptCount val="9"/>
                <c:pt idx="0">
                  <c:v>1.577463622317131</c:v>
                </c:pt>
                <c:pt idx="1">
                  <c:v>0.89728139636458415</c:v>
                </c:pt>
                <c:pt idx="2">
                  <c:v>1.0871434020849475</c:v>
                </c:pt>
                <c:pt idx="3">
                  <c:v>1.2385294014558712</c:v>
                </c:pt>
                <c:pt idx="4">
                  <c:v>1.0479336607187313</c:v>
                </c:pt>
                <c:pt idx="5">
                  <c:v>0.74297964285944318</c:v>
                </c:pt>
                <c:pt idx="6">
                  <c:v>1.3911929417372146</c:v>
                </c:pt>
                <c:pt idx="7">
                  <c:v>0.83317575459111348</c:v>
                </c:pt>
                <c:pt idx="8">
                  <c:v>2.2893829359703561</c:v>
                </c:pt>
              </c:numCache>
            </c:numRef>
          </c:val>
        </c:ser>
        <c:ser>
          <c:idx val="6"/>
          <c:order val="6"/>
          <c:tx>
            <c:strRef>
              <c:f>'time use'!$H$22</c:f>
              <c:strCache>
                <c:ptCount val="1"/>
                <c:pt idx="0">
                  <c:v>Working in apprenticeship; internship and related positions </c:v>
                </c:pt>
              </c:strCache>
            </c:strRef>
          </c:tx>
          <c:cat>
            <c:strRef>
              <c:f>'time use'!$A$24:$A$32</c:f>
              <c:strCache>
                <c:ptCount val="9"/>
                <c:pt idx="0">
                  <c:v>Western Cape </c:v>
                </c:pt>
                <c:pt idx="1">
                  <c:v>Eastern Cape </c:v>
                </c:pt>
                <c:pt idx="2">
                  <c:v>Northern Cape </c:v>
                </c:pt>
                <c:pt idx="3">
                  <c:v>Free State </c:v>
                </c:pt>
                <c:pt idx="4">
                  <c:v>KwaZulu-Natal </c:v>
                </c:pt>
                <c:pt idx="5">
                  <c:v>North West </c:v>
                </c:pt>
                <c:pt idx="6">
                  <c:v>Gauteng </c:v>
                </c:pt>
                <c:pt idx="7">
                  <c:v>Mpumalanga </c:v>
                </c:pt>
                <c:pt idx="8">
                  <c:v>Limpopo </c:v>
                </c:pt>
              </c:strCache>
            </c:strRef>
          </c:cat>
          <c:val>
            <c:numRef>
              <c:f>'time use'!$H$24:$H$32</c:f>
              <c:numCache>
                <c:formatCode>0.00</c:formatCode>
                <c:ptCount val="9"/>
                <c:pt idx="0">
                  <c:v>0.17839954437205427</c:v>
                </c:pt>
                <c:pt idx="1">
                  <c:v>5.35019240669743E-2</c:v>
                </c:pt>
                <c:pt idx="2">
                  <c:v>3.7985264159874896E-2</c:v>
                </c:pt>
                <c:pt idx="3">
                  <c:v>6.6620333253233993E-2</c:v>
                </c:pt>
                <c:pt idx="4">
                  <c:v>0.13926304514661569</c:v>
                </c:pt>
                <c:pt idx="5">
                  <c:v>0.16093298895263311</c:v>
                </c:pt>
                <c:pt idx="6">
                  <c:v>6.9627760329212945E-2</c:v>
                </c:pt>
                <c:pt idx="7">
                  <c:v>3.1730187235964852E-2</c:v>
                </c:pt>
                <c:pt idx="8">
                  <c:v>9.696547171787015E-2</c:v>
                </c:pt>
              </c:numCache>
            </c:numRef>
          </c:val>
        </c:ser>
        <c:ser>
          <c:idx val="7"/>
          <c:order val="7"/>
          <c:tx>
            <c:strRef>
              <c:f>'time use'!$I$22</c:f>
              <c:strCache>
                <c:ptCount val="1"/>
                <c:pt idx="0">
                  <c:v>Seeking employment and related activities </c:v>
                </c:pt>
              </c:strCache>
            </c:strRef>
          </c:tx>
          <c:cat>
            <c:strRef>
              <c:f>'time use'!$A$24:$A$32</c:f>
              <c:strCache>
                <c:ptCount val="9"/>
                <c:pt idx="0">
                  <c:v>Western Cape </c:v>
                </c:pt>
                <c:pt idx="1">
                  <c:v>Eastern Cape </c:v>
                </c:pt>
                <c:pt idx="2">
                  <c:v>Northern Cape </c:v>
                </c:pt>
                <c:pt idx="3">
                  <c:v>Free State </c:v>
                </c:pt>
                <c:pt idx="4">
                  <c:v>KwaZulu-Natal </c:v>
                </c:pt>
                <c:pt idx="5">
                  <c:v>North West </c:v>
                </c:pt>
                <c:pt idx="6">
                  <c:v>Gauteng </c:v>
                </c:pt>
                <c:pt idx="7">
                  <c:v>Mpumalanga </c:v>
                </c:pt>
                <c:pt idx="8">
                  <c:v>Limpopo </c:v>
                </c:pt>
              </c:strCache>
            </c:strRef>
          </c:cat>
          <c:val>
            <c:numRef>
              <c:f>'time use'!$I$24:$I$32</c:f>
              <c:numCache>
                <c:formatCode>0.00</c:formatCode>
                <c:ptCount val="9"/>
                <c:pt idx="0">
                  <c:v>0.35255122557099405</c:v>
                </c:pt>
                <c:pt idx="1">
                  <c:v>0.39830906996472465</c:v>
                </c:pt>
                <c:pt idx="2">
                  <c:v>0.40075739145999995</c:v>
                </c:pt>
                <c:pt idx="3">
                  <c:v>0.45591573591975243</c:v>
                </c:pt>
                <c:pt idx="4">
                  <c:v>0.28986797446055279</c:v>
                </c:pt>
                <c:pt idx="5">
                  <c:v>0.26493093971240278</c:v>
                </c:pt>
                <c:pt idx="6">
                  <c:v>0.3881300895617017</c:v>
                </c:pt>
                <c:pt idx="7">
                  <c:v>0.27206204122867755</c:v>
                </c:pt>
                <c:pt idx="8">
                  <c:v>0.26591533364340109</c:v>
                </c:pt>
              </c:numCache>
            </c:numRef>
          </c:val>
        </c:ser>
        <c:ser>
          <c:idx val="8"/>
          <c:order val="8"/>
          <c:tx>
            <c:strRef>
              <c:f>'time use'!$K$22</c:f>
              <c:strCache>
                <c:ptCount val="1"/>
                <c:pt idx="0">
                  <c:v>Shopping for personal and household goods </c:v>
                </c:pt>
              </c:strCache>
            </c:strRef>
          </c:tx>
          <c:cat>
            <c:strRef>
              <c:f>'time use'!$A$24:$A$32</c:f>
              <c:strCache>
                <c:ptCount val="9"/>
                <c:pt idx="0">
                  <c:v>Western Cape </c:v>
                </c:pt>
                <c:pt idx="1">
                  <c:v>Eastern Cape </c:v>
                </c:pt>
                <c:pt idx="2">
                  <c:v>Northern Cape </c:v>
                </c:pt>
                <c:pt idx="3">
                  <c:v>Free State </c:v>
                </c:pt>
                <c:pt idx="4">
                  <c:v>KwaZulu-Natal </c:v>
                </c:pt>
                <c:pt idx="5">
                  <c:v>North West </c:v>
                </c:pt>
                <c:pt idx="6">
                  <c:v>Gauteng </c:v>
                </c:pt>
                <c:pt idx="7">
                  <c:v>Mpumalanga </c:v>
                </c:pt>
                <c:pt idx="8">
                  <c:v>Limpopo </c:v>
                </c:pt>
              </c:strCache>
            </c:strRef>
          </c:cat>
          <c:val>
            <c:numRef>
              <c:f>'time use'!$K$24:$K$32</c:f>
              <c:numCache>
                <c:formatCode>0.00</c:formatCode>
                <c:ptCount val="9"/>
                <c:pt idx="0">
                  <c:v>3.9144094836579524</c:v>
                </c:pt>
                <c:pt idx="1">
                  <c:v>2.51134943289318</c:v>
                </c:pt>
                <c:pt idx="2">
                  <c:v>2.402310866645692</c:v>
                </c:pt>
                <c:pt idx="3">
                  <c:v>2.7817415195486062</c:v>
                </c:pt>
                <c:pt idx="4">
                  <c:v>2.0567514750138565</c:v>
                </c:pt>
                <c:pt idx="5">
                  <c:v>2.3803651968058408</c:v>
                </c:pt>
                <c:pt idx="6">
                  <c:v>3.339310203572051</c:v>
                </c:pt>
                <c:pt idx="7">
                  <c:v>2.4129176307336646</c:v>
                </c:pt>
                <c:pt idx="8">
                  <c:v>2.0909597173581407</c:v>
                </c:pt>
              </c:numCache>
            </c:numRef>
          </c:val>
        </c:ser>
        <c:ser>
          <c:idx val="9"/>
          <c:order val="9"/>
          <c:tx>
            <c:strRef>
              <c:f>'time use'!$L$22</c:f>
              <c:strCache>
                <c:ptCount val="1"/>
                <c:pt idx="0">
                  <c:v>Waiting to access government service </c:v>
                </c:pt>
              </c:strCache>
            </c:strRef>
          </c:tx>
          <c:cat>
            <c:strRef>
              <c:f>'time use'!$A$24:$A$32</c:f>
              <c:strCache>
                <c:ptCount val="9"/>
                <c:pt idx="0">
                  <c:v>Western Cape </c:v>
                </c:pt>
                <c:pt idx="1">
                  <c:v>Eastern Cape </c:v>
                </c:pt>
                <c:pt idx="2">
                  <c:v>Northern Cape </c:v>
                </c:pt>
                <c:pt idx="3">
                  <c:v>Free State </c:v>
                </c:pt>
                <c:pt idx="4">
                  <c:v>KwaZulu-Natal </c:v>
                </c:pt>
                <c:pt idx="5">
                  <c:v>North West </c:v>
                </c:pt>
                <c:pt idx="6">
                  <c:v>Gauteng </c:v>
                </c:pt>
                <c:pt idx="7">
                  <c:v>Mpumalanga </c:v>
                </c:pt>
                <c:pt idx="8">
                  <c:v>Limpopo </c:v>
                </c:pt>
              </c:strCache>
            </c:strRef>
          </c:cat>
          <c:val>
            <c:numRef>
              <c:f>'time use'!$L$24:$L$32</c:f>
              <c:numCache>
                <c:formatCode>0.00</c:formatCode>
                <c:ptCount val="9"/>
                <c:pt idx="0">
                  <c:v>0.32400487112108067</c:v>
                </c:pt>
                <c:pt idx="1">
                  <c:v>0.16021447829147695</c:v>
                </c:pt>
                <c:pt idx="2">
                  <c:v>0.22095404714993222</c:v>
                </c:pt>
                <c:pt idx="3">
                  <c:v>0.18437582987279993</c:v>
                </c:pt>
                <c:pt idx="4">
                  <c:v>9.4410717661816884E-2</c:v>
                </c:pt>
                <c:pt idx="5">
                  <c:v>0.14818717054722541</c:v>
                </c:pt>
                <c:pt idx="6">
                  <c:v>6.5202803573108509E-2</c:v>
                </c:pt>
                <c:pt idx="7">
                  <c:v>6.3196969341618364E-2</c:v>
                </c:pt>
                <c:pt idx="8">
                  <c:v>0.21593877230510913</c:v>
                </c:pt>
              </c:numCache>
            </c:numRef>
          </c:val>
        </c:ser>
        <c:ser>
          <c:idx val="10"/>
          <c:order val="10"/>
          <c:tx>
            <c:strRef>
              <c:f>'time use'!$M$22</c:f>
              <c:strCache>
                <c:ptCount val="1"/>
                <c:pt idx="0">
                  <c:v>Pet care </c:v>
                </c:pt>
              </c:strCache>
            </c:strRef>
          </c:tx>
          <c:cat>
            <c:strRef>
              <c:f>'time use'!$A$24:$A$32</c:f>
              <c:strCache>
                <c:ptCount val="9"/>
                <c:pt idx="0">
                  <c:v>Western Cape </c:v>
                </c:pt>
                <c:pt idx="1">
                  <c:v>Eastern Cape </c:v>
                </c:pt>
                <c:pt idx="2">
                  <c:v>Northern Cape </c:v>
                </c:pt>
                <c:pt idx="3">
                  <c:v>Free State </c:v>
                </c:pt>
                <c:pt idx="4">
                  <c:v>KwaZulu-Natal </c:v>
                </c:pt>
                <c:pt idx="5">
                  <c:v>North West </c:v>
                </c:pt>
                <c:pt idx="6">
                  <c:v>Gauteng </c:v>
                </c:pt>
                <c:pt idx="7">
                  <c:v>Mpumalanga </c:v>
                </c:pt>
                <c:pt idx="8">
                  <c:v>Limpopo </c:v>
                </c:pt>
              </c:strCache>
            </c:strRef>
          </c:cat>
          <c:val>
            <c:numRef>
              <c:f>'time use'!$M$24:$M$32</c:f>
              <c:numCache>
                <c:formatCode>0.00</c:formatCode>
                <c:ptCount val="9"/>
                <c:pt idx="0">
                  <c:v>1.0558617209878531</c:v>
                </c:pt>
                <c:pt idx="1">
                  <c:v>0.56857460218019074</c:v>
                </c:pt>
                <c:pt idx="2">
                  <c:v>0.57259090031181981</c:v>
                </c:pt>
                <c:pt idx="3">
                  <c:v>0.49789368218330787</c:v>
                </c:pt>
                <c:pt idx="4">
                  <c:v>0.432975972955705</c:v>
                </c:pt>
                <c:pt idx="5">
                  <c:v>0.49551381874628714</c:v>
                </c:pt>
                <c:pt idx="6">
                  <c:v>0.43290052309367455</c:v>
                </c:pt>
                <c:pt idx="7">
                  <c:v>0.53126788590485208</c:v>
                </c:pt>
                <c:pt idx="8">
                  <c:v>0.21540243496432801</c:v>
                </c:pt>
              </c:numCache>
            </c:numRef>
          </c:val>
        </c:ser>
        <c:ser>
          <c:idx val="11"/>
          <c:order val="11"/>
          <c:tx>
            <c:strRef>
              <c:f>'time use'!$N$22</c:f>
              <c:strCache>
                <c:ptCount val="1"/>
                <c:pt idx="0">
                  <c:v>Volunteering with or for an organisation </c:v>
                </c:pt>
              </c:strCache>
            </c:strRef>
          </c:tx>
          <c:cat>
            <c:strRef>
              <c:f>'time use'!$A$24:$A$32</c:f>
              <c:strCache>
                <c:ptCount val="9"/>
                <c:pt idx="0">
                  <c:v>Western Cape </c:v>
                </c:pt>
                <c:pt idx="1">
                  <c:v>Eastern Cape </c:v>
                </c:pt>
                <c:pt idx="2">
                  <c:v>Northern Cape </c:v>
                </c:pt>
                <c:pt idx="3">
                  <c:v>Free State </c:v>
                </c:pt>
                <c:pt idx="4">
                  <c:v>KwaZulu-Natal </c:v>
                </c:pt>
                <c:pt idx="5">
                  <c:v>North West </c:v>
                </c:pt>
                <c:pt idx="6">
                  <c:v>Gauteng </c:v>
                </c:pt>
                <c:pt idx="7">
                  <c:v>Mpumalanga </c:v>
                </c:pt>
                <c:pt idx="8">
                  <c:v>Limpopo </c:v>
                </c:pt>
              </c:strCache>
            </c:strRef>
          </c:cat>
          <c:val>
            <c:numRef>
              <c:f>'time use'!$N$24:$N$32</c:f>
              <c:numCache>
                <c:formatCode>0.00</c:formatCode>
                <c:ptCount val="9"/>
                <c:pt idx="0">
                  <c:v>0.13029874079413981</c:v>
                </c:pt>
                <c:pt idx="1">
                  <c:v>1.7647320339249369E-2</c:v>
                </c:pt>
                <c:pt idx="2">
                  <c:v>2.492180402367427E-2</c:v>
                </c:pt>
                <c:pt idx="3">
                  <c:v>6.5028872073992841E-2</c:v>
                </c:pt>
                <c:pt idx="4">
                  <c:v>4.4704864785352114E-2</c:v>
                </c:pt>
                <c:pt idx="5">
                  <c:v>5.0568322293563568E-2</c:v>
                </c:pt>
                <c:pt idx="6">
                  <c:v>9.2440087191360876E-2</c:v>
                </c:pt>
                <c:pt idx="7">
                  <c:v>4.3532763267222524E-2</c:v>
                </c:pt>
                <c:pt idx="8">
                  <c:v>5.4400444504869382E-2</c:v>
                </c:pt>
              </c:numCache>
            </c:numRef>
          </c:val>
        </c:ser>
        <c:ser>
          <c:idx val="12"/>
          <c:order val="12"/>
          <c:tx>
            <c:strRef>
              <c:f>'time use'!$O$22</c:f>
              <c:strCache>
                <c:ptCount val="1"/>
                <c:pt idx="0">
                  <c:v>School; technikon; college or university attendance </c:v>
                </c:pt>
              </c:strCache>
            </c:strRef>
          </c:tx>
          <c:val>
            <c:numRef>
              <c:f>'time use'!$O$24:$O$32</c:f>
              <c:numCache>
                <c:formatCode>0.00</c:formatCode>
                <c:ptCount val="9"/>
                <c:pt idx="0">
                  <c:v>2.6438200640856198</c:v>
                </c:pt>
                <c:pt idx="1">
                  <c:v>4.2542315955134624</c:v>
                </c:pt>
                <c:pt idx="2">
                  <c:v>4.474452017573487</c:v>
                </c:pt>
                <c:pt idx="3">
                  <c:v>4.039204256779735</c:v>
                </c:pt>
                <c:pt idx="4">
                  <c:v>5.0068265216944488</c:v>
                </c:pt>
                <c:pt idx="5">
                  <c:v>3.0499541943280239</c:v>
                </c:pt>
                <c:pt idx="6">
                  <c:v>2.5577436022032791</c:v>
                </c:pt>
                <c:pt idx="7">
                  <c:v>5.046295224571363</c:v>
                </c:pt>
                <c:pt idx="8">
                  <c:v>3.2066097781928335</c:v>
                </c:pt>
              </c:numCache>
            </c:numRef>
          </c:val>
        </c:ser>
        <c:ser>
          <c:idx val="13"/>
          <c:order val="13"/>
          <c:tx>
            <c:strRef>
              <c:f>'time use'!$P$22</c:f>
              <c:strCache>
                <c:ptCount val="1"/>
                <c:pt idx="0">
                  <c:v>Homework; studies and course review </c:v>
                </c:pt>
              </c:strCache>
            </c:strRef>
          </c:tx>
          <c:val>
            <c:numRef>
              <c:f>'time use'!$P$24:$P$32</c:f>
              <c:numCache>
                <c:formatCode>0.00</c:formatCode>
                <c:ptCount val="9"/>
                <c:pt idx="0">
                  <c:v>2.6783348447754052</c:v>
                </c:pt>
                <c:pt idx="1">
                  <c:v>3.4616661174503829</c:v>
                </c:pt>
                <c:pt idx="2">
                  <c:v>3.8093563940093835</c:v>
                </c:pt>
                <c:pt idx="3">
                  <c:v>3.226971730407739</c:v>
                </c:pt>
                <c:pt idx="4">
                  <c:v>3.81391882214806</c:v>
                </c:pt>
                <c:pt idx="5">
                  <c:v>3.1780750618463278</c:v>
                </c:pt>
                <c:pt idx="6">
                  <c:v>3.2764601115230136</c:v>
                </c:pt>
                <c:pt idx="7">
                  <c:v>4.444373977943771</c:v>
                </c:pt>
                <c:pt idx="8">
                  <c:v>2.7204577743591374</c:v>
                </c:pt>
              </c:numCache>
            </c:numRef>
          </c:val>
        </c:ser>
        <c:ser>
          <c:idx val="14"/>
          <c:order val="14"/>
          <c:tx>
            <c:strRef>
              <c:f>'time use'!$Q$22</c:f>
              <c:strCache>
                <c:ptCount val="1"/>
                <c:pt idx="0">
                  <c:v>Work-related training </c:v>
                </c:pt>
              </c:strCache>
            </c:strRef>
          </c:tx>
          <c:val>
            <c:numRef>
              <c:f>'time use'!$Q$24:$Q$32</c:f>
              <c:numCache>
                <c:formatCode>0.00</c:formatCode>
                <c:ptCount val="9"/>
                <c:pt idx="0">
                  <c:v>0.11793353236416609</c:v>
                </c:pt>
                <c:pt idx="1">
                  <c:v>2.0373605083966743E-2</c:v>
                </c:pt>
                <c:pt idx="2">
                  <c:v>6.4385344115320944E-2</c:v>
                </c:pt>
                <c:pt idx="3">
                  <c:v>6.8016019446139938E-3</c:v>
                </c:pt>
                <c:pt idx="4">
                  <c:v>3.3159081576820466E-2</c:v>
                </c:pt>
                <c:pt idx="5">
                  <c:v>2.1509342722050982E-2</c:v>
                </c:pt>
                <c:pt idx="6">
                  <c:v>8.0080338367356035E-2</c:v>
                </c:pt>
                <c:pt idx="7">
                  <c:v>5.6601710117284681E-2</c:v>
                </c:pt>
                <c:pt idx="8">
                  <c:v>3.9433393075553769E-2</c:v>
                </c:pt>
              </c:numCache>
            </c:numRef>
          </c:val>
        </c:ser>
        <c:ser>
          <c:idx val="15"/>
          <c:order val="15"/>
          <c:tx>
            <c:strRef>
              <c:f>'time use'!$R$22</c:f>
              <c:strCache>
                <c:ptCount val="1"/>
                <c:pt idx="0">
                  <c:v>Socialising with both family and non-family </c:v>
                </c:pt>
              </c:strCache>
            </c:strRef>
          </c:tx>
          <c:val>
            <c:numRef>
              <c:f>'time use'!$R$24:$R$32</c:f>
              <c:numCache>
                <c:formatCode>0.00</c:formatCode>
                <c:ptCount val="9"/>
                <c:pt idx="0">
                  <c:v>0.54048882910150375</c:v>
                </c:pt>
                <c:pt idx="1">
                  <c:v>0.63331255248239537</c:v>
                </c:pt>
                <c:pt idx="2">
                  <c:v>0.55051317063514127</c:v>
                </c:pt>
                <c:pt idx="3">
                  <c:v>0.45598520446329072</c:v>
                </c:pt>
                <c:pt idx="4">
                  <c:v>0.86792539734598084</c:v>
                </c:pt>
                <c:pt idx="5">
                  <c:v>0.56232717586851177</c:v>
                </c:pt>
                <c:pt idx="6">
                  <c:v>0.48681095241705047</c:v>
                </c:pt>
                <c:pt idx="7">
                  <c:v>0.62713722237162584</c:v>
                </c:pt>
                <c:pt idx="8">
                  <c:v>0.57053334573028502</c:v>
                </c:pt>
              </c:numCache>
            </c:numRef>
          </c:val>
        </c:ser>
        <c:ser>
          <c:idx val="16"/>
          <c:order val="16"/>
          <c:tx>
            <c:strRef>
              <c:f>'time use'!$S$22</c:f>
              <c:strCache>
                <c:ptCount val="1"/>
                <c:pt idx="0">
                  <c:v>Games and other pastime activities </c:v>
                </c:pt>
              </c:strCache>
            </c:strRef>
          </c:tx>
          <c:val>
            <c:numRef>
              <c:f>'time use'!$S$24:$S$32</c:f>
              <c:numCache>
                <c:formatCode>0.00</c:formatCode>
                <c:ptCount val="9"/>
                <c:pt idx="0">
                  <c:v>4.1037535225583843</c:v>
                </c:pt>
                <c:pt idx="1">
                  <c:v>3.535711332373817</c:v>
                </c:pt>
                <c:pt idx="2">
                  <c:v>3.3130895227836064</c:v>
                </c:pt>
                <c:pt idx="3">
                  <c:v>3.1312693387005153</c:v>
                </c:pt>
                <c:pt idx="4">
                  <c:v>3.0684093116686961</c:v>
                </c:pt>
                <c:pt idx="5">
                  <c:v>3.3424886873120023</c:v>
                </c:pt>
                <c:pt idx="6">
                  <c:v>2.9390174929230342</c:v>
                </c:pt>
                <c:pt idx="7">
                  <c:v>3.6267289950744761</c:v>
                </c:pt>
                <c:pt idx="8">
                  <c:v>4.5898417779647644</c:v>
                </c:pt>
              </c:numCache>
            </c:numRef>
          </c:val>
        </c:ser>
        <c:ser>
          <c:idx val="17"/>
          <c:order val="17"/>
          <c:tx>
            <c:strRef>
              <c:f>'time use'!$T$22</c:f>
              <c:strCache>
                <c:ptCount val="1"/>
                <c:pt idx="0">
                  <c:v>Reading </c:v>
                </c:pt>
              </c:strCache>
            </c:strRef>
          </c:tx>
          <c:val>
            <c:numRef>
              <c:f>'time use'!$T$24:$T$32</c:f>
              <c:numCache>
                <c:formatCode>0.00</c:formatCode>
                <c:ptCount val="9"/>
                <c:pt idx="0">
                  <c:v>2.6819723007194414</c:v>
                </c:pt>
                <c:pt idx="1">
                  <c:v>1.4643571075544219</c:v>
                </c:pt>
                <c:pt idx="2">
                  <c:v>1.9405424565668068</c:v>
                </c:pt>
                <c:pt idx="3">
                  <c:v>1.7664777017027056</c:v>
                </c:pt>
                <c:pt idx="4">
                  <c:v>1.5805416232129592</c:v>
                </c:pt>
                <c:pt idx="5">
                  <c:v>1.3185914545295097</c:v>
                </c:pt>
                <c:pt idx="6">
                  <c:v>2.5114858959912394</c:v>
                </c:pt>
                <c:pt idx="7">
                  <c:v>1.557788071627757</c:v>
                </c:pt>
                <c:pt idx="8">
                  <c:v>1.1457425451899306</c:v>
                </c:pt>
              </c:numCache>
            </c:numRef>
          </c:val>
        </c:ser>
        <c:ser>
          <c:idx val="18"/>
          <c:order val="18"/>
          <c:tx>
            <c:strRef>
              <c:f>'time use'!$U$22</c:f>
              <c:strCache>
                <c:ptCount val="1"/>
                <c:pt idx="0">
                  <c:v>Watching television and video </c:v>
                </c:pt>
              </c:strCache>
            </c:strRef>
          </c:tx>
          <c:val>
            <c:numRef>
              <c:f>'time use'!$U$24:$U$32</c:f>
              <c:numCache>
                <c:formatCode>0.00</c:formatCode>
                <c:ptCount val="9"/>
                <c:pt idx="0">
                  <c:v>13.183814499027898</c:v>
                </c:pt>
                <c:pt idx="1">
                  <c:v>10.314677740133932</c:v>
                </c:pt>
                <c:pt idx="2">
                  <c:v>12.848820898194029</c:v>
                </c:pt>
                <c:pt idx="3">
                  <c:v>12.182913201265212</c:v>
                </c:pt>
                <c:pt idx="4">
                  <c:v>11.571711156254116</c:v>
                </c:pt>
                <c:pt idx="5">
                  <c:v>12.502904659296471</c:v>
                </c:pt>
                <c:pt idx="6">
                  <c:v>12.99510754600168</c:v>
                </c:pt>
                <c:pt idx="7">
                  <c:v>12.262162263334924</c:v>
                </c:pt>
                <c:pt idx="8">
                  <c:v>11.404392847592401</c:v>
                </c:pt>
              </c:numCache>
            </c:numRef>
          </c:val>
        </c:ser>
        <c:ser>
          <c:idx val="19"/>
          <c:order val="19"/>
          <c:tx>
            <c:strRef>
              <c:f>'time use'!$V$22</c:f>
              <c:strCache>
                <c:ptCount val="1"/>
                <c:pt idx="0">
                  <c:v>Listening to music/radio </c:v>
                </c:pt>
              </c:strCache>
            </c:strRef>
          </c:tx>
          <c:val>
            <c:numRef>
              <c:f>'time use'!$V$24:$V$32</c:f>
              <c:numCache>
                <c:formatCode>0.00</c:formatCode>
                <c:ptCount val="9"/>
                <c:pt idx="0">
                  <c:v>2.2710754250941982</c:v>
                </c:pt>
                <c:pt idx="1">
                  <c:v>3.8132097885160969</c:v>
                </c:pt>
                <c:pt idx="2">
                  <c:v>2.3990008140158556</c:v>
                </c:pt>
                <c:pt idx="3">
                  <c:v>3.7882333549422609</c:v>
                </c:pt>
                <c:pt idx="4">
                  <c:v>3.503429736617965</c:v>
                </c:pt>
                <c:pt idx="5">
                  <c:v>3.419688214242715</c:v>
                </c:pt>
                <c:pt idx="6">
                  <c:v>3.9004607500245605</c:v>
                </c:pt>
                <c:pt idx="7">
                  <c:v>4.549644851369349</c:v>
                </c:pt>
                <c:pt idx="8">
                  <c:v>2.9794151208902568</c:v>
                </c:pt>
              </c:numCache>
            </c:numRef>
          </c:val>
        </c:ser>
        <c:ser>
          <c:idx val="20"/>
          <c:order val="20"/>
          <c:tx>
            <c:strRef>
              <c:f>'time use'!$W$22</c:f>
              <c:strCache>
                <c:ptCount val="1"/>
                <c:pt idx="0">
                  <c:v>Accessing information by computer </c:v>
                </c:pt>
              </c:strCache>
            </c:strRef>
          </c:tx>
          <c:val>
            <c:numRef>
              <c:f>'time use'!$W$24:$W$32</c:f>
              <c:numCache>
                <c:formatCode>0.00</c:formatCode>
                <c:ptCount val="9"/>
                <c:pt idx="0">
                  <c:v>0.76907741230884397</c:v>
                </c:pt>
                <c:pt idx="1">
                  <c:v>0.13187129809276588</c:v>
                </c:pt>
                <c:pt idx="2">
                  <c:v>0.18410962637218553</c:v>
                </c:pt>
                <c:pt idx="3">
                  <c:v>0.19189106321921651</c:v>
                </c:pt>
                <c:pt idx="4">
                  <c:v>0.21397565900579738</c:v>
                </c:pt>
                <c:pt idx="5">
                  <c:v>4.3365510434725307E-2</c:v>
                </c:pt>
                <c:pt idx="6">
                  <c:v>0.52356165266124843</c:v>
                </c:pt>
                <c:pt idx="7">
                  <c:v>9.2049962077259462E-2</c:v>
                </c:pt>
                <c:pt idx="8">
                  <c:v>5.1502783032863833E-2</c:v>
                </c:pt>
              </c:numCache>
            </c:numRef>
          </c:val>
        </c:ser>
        <c:ser>
          <c:idx val="21"/>
          <c:order val="21"/>
          <c:tx>
            <c:strRef>
              <c:f>'time use'!$X$22</c:f>
              <c:strCache>
                <c:ptCount val="1"/>
                <c:pt idx="0">
                  <c:v>Visiting library </c:v>
                </c:pt>
              </c:strCache>
            </c:strRef>
          </c:tx>
          <c:val>
            <c:numRef>
              <c:f>'time use'!$X$24:$X$32</c:f>
              <c:numCache>
                <c:formatCode>0.00</c:formatCode>
                <c:ptCount val="9"/>
                <c:pt idx="0">
                  <c:v>0.11884378875840493</c:v>
                </c:pt>
                <c:pt idx="1">
                  <c:v>6.0657007473753285E-2</c:v>
                </c:pt>
                <c:pt idx="2">
                  <c:v>7.8814602666745517E-2</c:v>
                </c:pt>
                <c:pt idx="3">
                  <c:v>0.1775679126060461</c:v>
                </c:pt>
                <c:pt idx="4">
                  <c:v>6.720293935032122E-2</c:v>
                </c:pt>
                <c:pt idx="5">
                  <c:v>0.19910231783141233</c:v>
                </c:pt>
                <c:pt idx="6">
                  <c:v>0.16613060209381708</c:v>
                </c:pt>
                <c:pt idx="7">
                  <c:v>0.12601402743759538</c:v>
                </c:pt>
                <c:pt idx="8">
                  <c:v>0.1077822080202014</c:v>
                </c:pt>
              </c:numCache>
            </c:numRef>
          </c:val>
        </c:ser>
        <c:axId val="219906816"/>
        <c:axId val="219908352"/>
      </c:barChart>
      <c:catAx>
        <c:axId val="219906816"/>
        <c:scaling>
          <c:orientation val="minMax"/>
        </c:scaling>
        <c:axPos val="b"/>
        <c:majorTickMark val="none"/>
        <c:tickLblPos val="nextTo"/>
        <c:crossAx val="219908352"/>
        <c:crosses val="autoZero"/>
        <c:auto val="1"/>
        <c:lblAlgn val="ctr"/>
        <c:lblOffset val="100"/>
      </c:catAx>
      <c:valAx>
        <c:axId val="219908352"/>
        <c:scaling>
          <c:orientation val="minMax"/>
        </c:scaling>
        <c:axPos val="l"/>
        <c:numFmt formatCode="0.00" sourceLinked="1"/>
        <c:majorTickMark val="none"/>
        <c:tickLblPos val="nextTo"/>
        <c:crossAx val="21990681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6.470915688793781E-2"/>
          <c:y val="6.8993479714719419E-2"/>
          <c:w val="0.9314185890851211"/>
          <c:h val="0.15504000138132504"/>
        </c:manualLayout>
      </c:layout>
    </c:legend>
    <c:plotVisOnly val="1"/>
  </c:chart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'cover page'!A1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#'cover page'!A1"/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'cover page'!A1"/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'cover page'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'cover page'!A1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hyperlink" Target="#'cover page'!A1"/><Relationship Id="rId2" Type="http://schemas.openxmlformats.org/officeDocument/2006/relationships/chart" Target="../charts/chart7.xml"/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95250</xdr:colOff>
      <xdr:row>9</xdr:row>
      <xdr:rowOff>0</xdr:rowOff>
    </xdr:from>
    <xdr:to>
      <xdr:col>17</xdr:col>
      <xdr:colOff>228599</xdr:colOff>
      <xdr:row>26</xdr:row>
      <xdr:rowOff>66675</xdr:rowOff>
    </xdr:to>
    <xdr:sp macro="" textlink="">
      <xdr:nvSpPr>
        <xdr:cNvPr id="2" name="Curved Left Arrow 1"/>
        <xdr:cNvSpPr/>
      </xdr:nvSpPr>
      <xdr:spPr>
        <a:xfrm>
          <a:off x="9344025" y="2047875"/>
          <a:ext cx="1352549" cy="3781425"/>
        </a:xfrm>
        <a:prstGeom prst="curved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447675</xdr:colOff>
      <xdr:row>9</xdr:row>
      <xdr:rowOff>38099</xdr:rowOff>
    </xdr:from>
    <xdr:to>
      <xdr:col>2</xdr:col>
      <xdr:colOff>502920</xdr:colOff>
      <xdr:row>27</xdr:row>
      <xdr:rowOff>28574</xdr:rowOff>
    </xdr:to>
    <xdr:sp macro="" textlink="">
      <xdr:nvSpPr>
        <xdr:cNvPr id="3" name="Curved Right Arrow 2"/>
        <xdr:cNvSpPr/>
      </xdr:nvSpPr>
      <xdr:spPr>
        <a:xfrm>
          <a:off x="447675" y="2085974"/>
          <a:ext cx="1274445" cy="3895725"/>
        </a:xfrm>
        <a:prstGeom prst="curv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457201</xdr:colOff>
      <xdr:row>3</xdr:row>
      <xdr:rowOff>9525</xdr:rowOff>
    </xdr:from>
    <xdr:to>
      <xdr:col>1</xdr:col>
      <xdr:colOff>281864</xdr:colOff>
      <xdr:row>5</xdr:row>
      <xdr:rowOff>58318</xdr:rowOff>
    </xdr:to>
    <xdr:sp macro="" textlink="">
      <xdr:nvSpPr>
        <xdr:cNvPr id="4" name="AutoShape 1"/>
        <xdr:cNvSpPr>
          <a:spLocks noChangeArrowheads="1"/>
        </xdr:cNvSpPr>
      </xdr:nvSpPr>
      <xdr:spPr bwMode="auto">
        <a:xfrm>
          <a:off x="457201" y="893989"/>
          <a:ext cx="436984" cy="447288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chemeClr val="tx2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87474</xdr:colOff>
      <xdr:row>3</xdr:row>
      <xdr:rowOff>55206</xdr:rowOff>
    </xdr:from>
    <xdr:to>
      <xdr:col>13</xdr:col>
      <xdr:colOff>544286</xdr:colOff>
      <xdr:row>8</xdr:row>
      <xdr:rowOff>102832</xdr:rowOff>
    </xdr:to>
    <xdr:sp macro="" textlink="">
      <xdr:nvSpPr>
        <xdr:cNvPr id="5" name="Curved Down Arrow 4"/>
        <xdr:cNvSpPr/>
      </xdr:nvSpPr>
      <xdr:spPr>
        <a:xfrm>
          <a:off x="2536760" y="939670"/>
          <a:ext cx="6074618" cy="1029284"/>
        </a:xfrm>
        <a:prstGeom prst="curved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4</xdr:col>
      <xdr:colOff>247651</xdr:colOff>
      <xdr:row>26</xdr:row>
      <xdr:rowOff>38100</xdr:rowOff>
    </xdr:from>
    <xdr:to>
      <xdr:col>14</xdr:col>
      <xdr:colOff>76200</xdr:colOff>
      <xdr:row>32</xdr:row>
      <xdr:rowOff>152400</xdr:rowOff>
    </xdr:to>
    <xdr:sp macro="" textlink="">
      <xdr:nvSpPr>
        <xdr:cNvPr id="6" name="Curved Up Arrow 5"/>
        <xdr:cNvSpPr/>
      </xdr:nvSpPr>
      <xdr:spPr>
        <a:xfrm>
          <a:off x="2686051" y="5781675"/>
          <a:ext cx="5953124" cy="1257300"/>
        </a:xfrm>
        <a:prstGeom prst="curved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72</xdr:row>
      <xdr:rowOff>0</xdr:rowOff>
    </xdr:from>
    <xdr:to>
      <xdr:col>9</xdr:col>
      <xdr:colOff>581025</xdr:colOff>
      <xdr:row>103</xdr:row>
      <xdr:rowOff>123825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57150</xdr:colOff>
      <xdr:row>104</xdr:row>
      <xdr:rowOff>180974</xdr:rowOff>
    </xdr:from>
    <xdr:to>
      <xdr:col>9</xdr:col>
      <xdr:colOff>561975</xdr:colOff>
      <xdr:row>135</xdr:row>
      <xdr:rowOff>114299</xdr:rowOff>
    </xdr:to>
    <xdr:graphicFrame macro="">
      <xdr:nvGraphicFramePr>
        <xdr:cNvPr id="12" name="Chart 1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0</xdr:col>
      <xdr:colOff>987933</xdr:colOff>
      <xdr:row>3</xdr:row>
      <xdr:rowOff>121158</xdr:rowOff>
    </xdr:to>
    <xdr:sp macro="" textlink="">
      <xdr:nvSpPr>
        <xdr:cNvPr id="4" name="Circular Arrow 3">
          <a:hlinkClick xmlns:r="http://schemas.openxmlformats.org/officeDocument/2006/relationships" r:id="rId3"/>
        </xdr:cNvPr>
        <xdr:cNvSpPr/>
      </xdr:nvSpPr>
      <xdr:spPr>
        <a:xfrm>
          <a:off x="0" y="0"/>
          <a:ext cx="987933" cy="997458"/>
        </a:xfrm>
        <a:prstGeom prst="circularArrow">
          <a:avLst>
            <a:gd name="adj1" fmla="val 12500"/>
            <a:gd name="adj2" fmla="val 1142319"/>
            <a:gd name="adj3" fmla="val 20457681"/>
            <a:gd name="adj4" fmla="val 12808177"/>
            <a:gd name="adj5" fmla="val 12500"/>
          </a:avLst>
        </a:prstGeom>
        <a:solidFill>
          <a:schemeClr val="tx2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75</xdr:row>
      <xdr:rowOff>57150</xdr:rowOff>
    </xdr:from>
    <xdr:to>
      <xdr:col>9</xdr:col>
      <xdr:colOff>171450</xdr:colOff>
      <xdr:row>106</xdr:row>
      <xdr:rowOff>180975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104774</xdr:colOff>
      <xdr:row>108</xdr:row>
      <xdr:rowOff>28574</xdr:rowOff>
    </xdr:from>
    <xdr:to>
      <xdr:col>9</xdr:col>
      <xdr:colOff>190500</xdr:colOff>
      <xdr:row>138</xdr:row>
      <xdr:rowOff>9525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0</xdr:row>
      <xdr:rowOff>171450</xdr:rowOff>
    </xdr:from>
    <xdr:to>
      <xdr:col>0</xdr:col>
      <xdr:colOff>978408</xdr:colOff>
      <xdr:row>4</xdr:row>
      <xdr:rowOff>57150</xdr:rowOff>
    </xdr:to>
    <xdr:sp macro="" textlink="">
      <xdr:nvSpPr>
        <xdr:cNvPr id="5" name="Circular Arrow 4">
          <a:hlinkClick xmlns:r="http://schemas.openxmlformats.org/officeDocument/2006/relationships" r:id="rId3"/>
        </xdr:cNvPr>
        <xdr:cNvSpPr/>
      </xdr:nvSpPr>
      <xdr:spPr>
        <a:xfrm>
          <a:off x="0" y="171450"/>
          <a:ext cx="978408" cy="952500"/>
        </a:xfrm>
        <a:prstGeom prst="circularArrow">
          <a:avLst>
            <a:gd name="adj1" fmla="val 12500"/>
            <a:gd name="adj2" fmla="val 1142319"/>
            <a:gd name="adj3" fmla="val 20457681"/>
            <a:gd name="adj4" fmla="val 12154768"/>
            <a:gd name="adj5" fmla="val 12500"/>
          </a:avLst>
        </a:prstGeom>
        <a:solidFill>
          <a:schemeClr val="tx2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83</xdr:row>
      <xdr:rowOff>28574</xdr:rowOff>
    </xdr:from>
    <xdr:to>
      <xdr:col>8</xdr:col>
      <xdr:colOff>295275</xdr:colOff>
      <xdr:row>113</xdr:row>
      <xdr:rowOff>57149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161925</xdr:colOff>
      <xdr:row>114</xdr:row>
      <xdr:rowOff>19049</xdr:rowOff>
    </xdr:from>
    <xdr:to>
      <xdr:col>8</xdr:col>
      <xdr:colOff>304800</xdr:colOff>
      <xdr:row>144</xdr:row>
      <xdr:rowOff>142875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0</xdr:col>
      <xdr:colOff>978408</xdr:colOff>
      <xdr:row>3</xdr:row>
      <xdr:rowOff>44958</xdr:rowOff>
    </xdr:to>
    <xdr:sp macro="" textlink="">
      <xdr:nvSpPr>
        <xdr:cNvPr id="5" name="Circular Arrow 4">
          <a:hlinkClick xmlns:r="http://schemas.openxmlformats.org/officeDocument/2006/relationships" r:id="rId3"/>
        </xdr:cNvPr>
        <xdr:cNvSpPr/>
      </xdr:nvSpPr>
      <xdr:spPr>
        <a:xfrm>
          <a:off x="0" y="0"/>
          <a:ext cx="978408" cy="978408"/>
        </a:xfrm>
        <a:prstGeom prst="circularArrow">
          <a:avLst>
            <a:gd name="adj1" fmla="val 12500"/>
            <a:gd name="adj2" fmla="val 1142319"/>
            <a:gd name="adj3" fmla="val 20457681"/>
            <a:gd name="adj4" fmla="val 12154768"/>
            <a:gd name="adj5" fmla="val 12500"/>
          </a:avLst>
        </a:prstGeom>
        <a:solidFill>
          <a:schemeClr val="tx2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978408</xdr:colOff>
      <xdr:row>3</xdr:row>
      <xdr:rowOff>16383</xdr:rowOff>
    </xdr:to>
    <xdr:sp macro="" textlink="">
      <xdr:nvSpPr>
        <xdr:cNvPr id="2" name="Circular Arrow 1">
          <a:hlinkClick xmlns:r="http://schemas.openxmlformats.org/officeDocument/2006/relationships" r:id="rId1"/>
        </xdr:cNvPr>
        <xdr:cNvSpPr/>
      </xdr:nvSpPr>
      <xdr:spPr>
        <a:xfrm>
          <a:off x="0" y="0"/>
          <a:ext cx="978408" cy="978408"/>
        </a:xfrm>
        <a:prstGeom prst="circularArrow">
          <a:avLst>
            <a:gd name="adj1" fmla="val 12500"/>
            <a:gd name="adj2" fmla="val 1142319"/>
            <a:gd name="adj3" fmla="val 20457681"/>
            <a:gd name="adj4" fmla="val 12154768"/>
            <a:gd name="adj5" fmla="val 12500"/>
          </a:avLst>
        </a:prstGeom>
        <a:solidFill>
          <a:schemeClr val="tx2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978408</xdr:colOff>
      <xdr:row>2</xdr:row>
      <xdr:rowOff>349758</xdr:rowOff>
    </xdr:to>
    <xdr:sp macro="" textlink="">
      <xdr:nvSpPr>
        <xdr:cNvPr id="3" name="Circular Arrow 2">
          <a:hlinkClick xmlns:r="http://schemas.openxmlformats.org/officeDocument/2006/relationships" r:id="rId1"/>
        </xdr:cNvPr>
        <xdr:cNvSpPr/>
      </xdr:nvSpPr>
      <xdr:spPr>
        <a:xfrm>
          <a:off x="0" y="0"/>
          <a:ext cx="978408" cy="978408"/>
        </a:xfrm>
        <a:prstGeom prst="circularArrow">
          <a:avLst>
            <a:gd name="adj1" fmla="val 12500"/>
            <a:gd name="adj2" fmla="val 1142319"/>
            <a:gd name="adj3" fmla="val 20457681"/>
            <a:gd name="adj4" fmla="val 12154768"/>
            <a:gd name="adj5" fmla="val 12500"/>
          </a:avLst>
        </a:prstGeom>
        <a:solidFill>
          <a:schemeClr val="tx2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17</xdr:row>
      <xdr:rowOff>0</xdr:rowOff>
    </xdr:from>
    <xdr:to>
      <xdr:col>7</xdr:col>
      <xdr:colOff>133350</xdr:colOff>
      <xdr:row>17</xdr:row>
      <xdr:rowOff>152400</xdr:rowOff>
    </xdr:to>
    <xdr:pic>
      <xdr:nvPicPr>
        <xdr:cNvPr id="1026" name="Picture 2" descr="http://interactive.statssa.gov.za/superweb/images/bl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9525" y="4572000"/>
          <a:ext cx="133350" cy="152400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17</xdr:row>
      <xdr:rowOff>0</xdr:rowOff>
    </xdr:from>
    <xdr:to>
      <xdr:col>7</xdr:col>
      <xdr:colOff>133350</xdr:colOff>
      <xdr:row>17</xdr:row>
      <xdr:rowOff>152400</xdr:rowOff>
    </xdr:to>
    <xdr:pic>
      <xdr:nvPicPr>
        <xdr:cNvPr id="1031" name="Picture 7" descr="http://interactive.statssa.gov.za/superweb/images/bl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9525" y="4953000"/>
          <a:ext cx="133350" cy="152400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17</xdr:row>
      <xdr:rowOff>0</xdr:rowOff>
    </xdr:from>
    <xdr:to>
      <xdr:col>7</xdr:col>
      <xdr:colOff>133350</xdr:colOff>
      <xdr:row>17</xdr:row>
      <xdr:rowOff>152400</xdr:rowOff>
    </xdr:to>
    <xdr:pic>
      <xdr:nvPicPr>
        <xdr:cNvPr id="1036" name="Picture 12" descr="http://interactive.statssa.gov.za/superweb/images/bl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9525" y="5334000"/>
          <a:ext cx="133350" cy="152400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17</xdr:row>
      <xdr:rowOff>0</xdr:rowOff>
    </xdr:from>
    <xdr:to>
      <xdr:col>7</xdr:col>
      <xdr:colOff>133350</xdr:colOff>
      <xdr:row>17</xdr:row>
      <xdr:rowOff>152400</xdr:rowOff>
    </xdr:to>
    <xdr:pic>
      <xdr:nvPicPr>
        <xdr:cNvPr id="1041" name="Picture 17" descr="http://interactive.statssa.gov.za/superweb/images/bl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9525" y="5715000"/>
          <a:ext cx="133350" cy="152400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21</xdr:row>
      <xdr:rowOff>0</xdr:rowOff>
    </xdr:from>
    <xdr:to>
      <xdr:col>7</xdr:col>
      <xdr:colOff>133350</xdr:colOff>
      <xdr:row>21</xdr:row>
      <xdr:rowOff>152400</xdr:rowOff>
    </xdr:to>
    <xdr:pic>
      <xdr:nvPicPr>
        <xdr:cNvPr id="1046" name="Picture 22" descr="http://interactive.statssa.gov.za/superweb/images/bl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9525" y="6096000"/>
          <a:ext cx="133350" cy="152400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133350</xdr:colOff>
      <xdr:row>23</xdr:row>
      <xdr:rowOff>152400</xdr:rowOff>
    </xdr:to>
    <xdr:pic>
      <xdr:nvPicPr>
        <xdr:cNvPr id="1051" name="Picture 27" descr="http://interactive.statssa.gov.za/superweb/images/bl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9525" y="6477000"/>
          <a:ext cx="133350" cy="152400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25</xdr:row>
      <xdr:rowOff>0</xdr:rowOff>
    </xdr:from>
    <xdr:to>
      <xdr:col>7</xdr:col>
      <xdr:colOff>133350</xdr:colOff>
      <xdr:row>25</xdr:row>
      <xdr:rowOff>152400</xdr:rowOff>
    </xdr:to>
    <xdr:pic>
      <xdr:nvPicPr>
        <xdr:cNvPr id="1056" name="Picture 32" descr="http://interactive.statssa.gov.za/superweb/images/bl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9525" y="6858000"/>
          <a:ext cx="133350" cy="152400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26</xdr:row>
      <xdr:rowOff>180975</xdr:rowOff>
    </xdr:from>
    <xdr:to>
      <xdr:col>7</xdr:col>
      <xdr:colOff>133350</xdr:colOff>
      <xdr:row>27</xdr:row>
      <xdr:rowOff>142875</xdr:rowOff>
    </xdr:to>
    <xdr:pic>
      <xdr:nvPicPr>
        <xdr:cNvPr id="1061" name="Picture 37" descr="http://interactive.statssa.gov.za/superweb/images/bl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239500" y="7229475"/>
          <a:ext cx="133350" cy="152400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29</xdr:row>
      <xdr:rowOff>0</xdr:rowOff>
    </xdr:from>
    <xdr:to>
      <xdr:col>7</xdr:col>
      <xdr:colOff>133350</xdr:colOff>
      <xdr:row>29</xdr:row>
      <xdr:rowOff>152400</xdr:rowOff>
    </xdr:to>
    <xdr:pic>
      <xdr:nvPicPr>
        <xdr:cNvPr id="1066" name="Picture 42" descr="http://interactive.statssa.gov.za/superweb/images/bl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9525" y="7620000"/>
          <a:ext cx="133350" cy="152400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35</xdr:row>
      <xdr:rowOff>0</xdr:rowOff>
    </xdr:from>
    <xdr:to>
      <xdr:col>7</xdr:col>
      <xdr:colOff>133350</xdr:colOff>
      <xdr:row>35</xdr:row>
      <xdr:rowOff>152400</xdr:rowOff>
    </xdr:to>
    <xdr:pic>
      <xdr:nvPicPr>
        <xdr:cNvPr id="14" name="Picture 2" descr="http://interactive.statssa.gov.za/superweb/images/bl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448425" y="5657850"/>
          <a:ext cx="133350" cy="152400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35</xdr:row>
      <xdr:rowOff>0</xdr:rowOff>
    </xdr:from>
    <xdr:to>
      <xdr:col>7</xdr:col>
      <xdr:colOff>133350</xdr:colOff>
      <xdr:row>35</xdr:row>
      <xdr:rowOff>152400</xdr:rowOff>
    </xdr:to>
    <xdr:pic>
      <xdr:nvPicPr>
        <xdr:cNvPr id="15" name="Picture 7" descr="http://interactive.statssa.gov.za/superweb/images/bl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448425" y="6038850"/>
          <a:ext cx="133350" cy="152400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35</xdr:row>
      <xdr:rowOff>0</xdr:rowOff>
    </xdr:from>
    <xdr:to>
      <xdr:col>7</xdr:col>
      <xdr:colOff>133350</xdr:colOff>
      <xdr:row>35</xdr:row>
      <xdr:rowOff>152400</xdr:rowOff>
    </xdr:to>
    <xdr:pic>
      <xdr:nvPicPr>
        <xdr:cNvPr id="16" name="Picture 12" descr="http://interactive.statssa.gov.za/superweb/images/bl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448425" y="6419850"/>
          <a:ext cx="133350" cy="152400"/>
        </a:xfrm>
        <a:prstGeom prst="rect">
          <a:avLst/>
        </a:prstGeom>
        <a:noFill/>
      </xdr:spPr>
    </xdr:pic>
    <xdr:clientData/>
  </xdr:twoCellAnchor>
  <xdr:twoCellAnchor>
    <xdr:from>
      <xdr:col>0</xdr:col>
      <xdr:colOff>133351</xdr:colOff>
      <xdr:row>36</xdr:row>
      <xdr:rowOff>19048</xdr:rowOff>
    </xdr:from>
    <xdr:to>
      <xdr:col>10</xdr:col>
      <xdr:colOff>304801</xdr:colOff>
      <xdr:row>71</xdr:row>
      <xdr:rowOff>57149</xdr:rowOff>
    </xdr:to>
    <xdr:graphicFrame macro="">
      <xdr:nvGraphicFramePr>
        <xdr:cNvPr id="18" name="Chart 1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0</xdr:col>
      <xdr:colOff>978408</xdr:colOff>
      <xdr:row>3</xdr:row>
      <xdr:rowOff>102108</xdr:rowOff>
    </xdr:to>
    <xdr:sp macro="" textlink="">
      <xdr:nvSpPr>
        <xdr:cNvPr id="17" name="Circular Arrow 16">
          <a:hlinkClick xmlns:r="http://schemas.openxmlformats.org/officeDocument/2006/relationships" r:id="rId3"/>
        </xdr:cNvPr>
        <xdr:cNvSpPr/>
      </xdr:nvSpPr>
      <xdr:spPr>
        <a:xfrm>
          <a:off x="0" y="0"/>
          <a:ext cx="978408" cy="978408"/>
        </a:xfrm>
        <a:prstGeom prst="circularArrow">
          <a:avLst>
            <a:gd name="adj1" fmla="val 12500"/>
            <a:gd name="adj2" fmla="val 1142319"/>
            <a:gd name="adj3" fmla="val 20457681"/>
            <a:gd name="adj4" fmla="val 12154768"/>
            <a:gd name="adj5" fmla="val 12500"/>
          </a:avLst>
        </a:prstGeom>
        <a:solidFill>
          <a:schemeClr val="tx2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2418"/>
  <sheetViews>
    <sheetView tabSelected="1" zoomScale="98" zoomScaleNormal="98" workbookViewId="0"/>
  </sheetViews>
  <sheetFormatPr defaultRowHeight="15"/>
  <cols>
    <col min="10" max="10" width="10.28515625" customWidth="1"/>
    <col min="11" max="11" width="9.5703125" bestFit="1" customWidth="1"/>
  </cols>
  <sheetData>
    <row r="1" spans="1:21" ht="15.75" thickBot="1">
      <c r="A1" s="32"/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4"/>
    </row>
    <row r="2" spans="1:21" ht="27" thickBot="1">
      <c r="A2" s="35"/>
      <c r="B2" s="14"/>
      <c r="C2" s="14"/>
      <c r="D2" s="14"/>
      <c r="E2" s="14"/>
      <c r="F2" s="14"/>
      <c r="G2" s="14"/>
      <c r="H2" s="30"/>
      <c r="I2" s="28"/>
      <c r="J2" s="190" t="s">
        <v>12</v>
      </c>
      <c r="K2" s="29"/>
      <c r="L2" s="31"/>
      <c r="M2" s="14"/>
      <c r="N2" s="14"/>
      <c r="O2" s="14"/>
      <c r="P2" s="14"/>
      <c r="Q2" s="14"/>
      <c r="R2" s="14"/>
      <c r="S2" s="14"/>
      <c r="T2" s="14"/>
      <c r="U2" s="36"/>
    </row>
    <row r="3" spans="1:21" ht="27" thickBot="1">
      <c r="A3" s="196" t="s">
        <v>166</v>
      </c>
      <c r="B3" s="197"/>
      <c r="C3" s="197"/>
      <c r="D3" s="197"/>
      <c r="E3" s="198"/>
      <c r="F3" s="14"/>
      <c r="G3" s="14"/>
      <c r="H3" s="14"/>
      <c r="I3" s="14"/>
      <c r="J3" s="191">
        <v>2010</v>
      </c>
      <c r="K3" s="14"/>
      <c r="L3" s="14"/>
      <c r="M3" s="14"/>
      <c r="N3" s="14"/>
      <c r="O3" s="14"/>
      <c r="P3" s="14"/>
      <c r="Q3" s="14"/>
      <c r="R3" s="14"/>
      <c r="S3" s="14"/>
      <c r="T3" s="14"/>
      <c r="U3" s="36"/>
    </row>
    <row r="4" spans="1:21">
      <c r="A4" s="19"/>
      <c r="B4" s="20"/>
      <c r="C4" s="20"/>
      <c r="D4" s="20"/>
      <c r="E4" s="21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36"/>
    </row>
    <row r="5" spans="1:21" ht="15.75" thickBot="1">
      <c r="A5" s="199" t="s">
        <v>155</v>
      </c>
      <c r="B5" s="200"/>
      <c r="C5" s="200"/>
      <c r="D5" s="200"/>
      <c r="E5" s="201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36"/>
    </row>
    <row r="6" spans="1:21">
      <c r="A6" s="35"/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36"/>
    </row>
    <row r="7" spans="1:21">
      <c r="A7" s="35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36"/>
    </row>
    <row r="8" spans="1:21">
      <c r="A8" s="35"/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36"/>
    </row>
    <row r="9" spans="1:21" ht="15.75" thickBot="1">
      <c r="A9" s="35"/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36"/>
    </row>
    <row r="10" spans="1:21" ht="27" thickBot="1">
      <c r="A10" s="35"/>
      <c r="B10" s="14"/>
      <c r="C10" s="14"/>
      <c r="D10" s="26"/>
      <c r="E10" s="192" t="s">
        <v>154</v>
      </c>
      <c r="F10" s="27"/>
      <c r="G10" s="14"/>
      <c r="H10" s="14"/>
      <c r="I10" s="14"/>
      <c r="J10" s="14"/>
      <c r="K10" s="14"/>
      <c r="L10" s="14"/>
      <c r="M10" s="193"/>
      <c r="N10" s="194" t="s">
        <v>151</v>
      </c>
      <c r="O10" s="18"/>
      <c r="P10" s="14"/>
      <c r="Q10" s="14"/>
      <c r="R10" s="14"/>
      <c r="S10" s="14"/>
      <c r="T10" s="14"/>
      <c r="U10" s="36"/>
    </row>
    <row r="11" spans="1:21">
      <c r="A11" s="35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36"/>
    </row>
    <row r="12" spans="1:21">
      <c r="A12" s="35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36"/>
    </row>
    <row r="13" spans="1:21">
      <c r="A13" s="35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36"/>
    </row>
    <row r="14" spans="1:21">
      <c r="A14" s="35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36"/>
    </row>
    <row r="15" spans="1:21">
      <c r="A15" s="35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36"/>
    </row>
    <row r="16" spans="1:21">
      <c r="A16" s="35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36"/>
    </row>
    <row r="17" spans="1:21" ht="15.75" thickBot="1">
      <c r="A17" s="35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36"/>
    </row>
    <row r="18" spans="1:21" ht="27" thickBot="1">
      <c r="A18" s="35"/>
      <c r="B18" s="14"/>
      <c r="C18" s="14"/>
      <c r="D18" s="14"/>
      <c r="E18" s="14"/>
      <c r="F18" s="14"/>
      <c r="G18" s="17"/>
      <c r="H18" s="195" t="s">
        <v>71</v>
      </c>
      <c r="I18" s="22"/>
      <c r="J18" s="22"/>
      <c r="K18" s="23"/>
      <c r="L18" s="18"/>
      <c r="M18" s="14"/>
      <c r="N18" s="14"/>
      <c r="O18" s="14"/>
      <c r="P18" s="14"/>
      <c r="Q18" s="14"/>
      <c r="R18" s="14"/>
      <c r="S18" s="14"/>
      <c r="T18" s="14"/>
      <c r="U18" s="36"/>
    </row>
    <row r="19" spans="1:21">
      <c r="A19" s="35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36"/>
    </row>
    <row r="20" spans="1:21">
      <c r="A20" s="35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36"/>
    </row>
    <row r="21" spans="1:21">
      <c r="A21" s="35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36"/>
    </row>
    <row r="22" spans="1:21">
      <c r="A22" s="35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36"/>
    </row>
    <row r="23" spans="1:21">
      <c r="A23" s="35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36"/>
    </row>
    <row r="24" spans="1:21">
      <c r="A24" s="35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36"/>
    </row>
    <row r="25" spans="1:21" ht="15.75" thickBot="1">
      <c r="A25" s="35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36"/>
    </row>
    <row r="26" spans="1:21" ht="27" thickBot="1">
      <c r="A26" s="35"/>
      <c r="B26" s="14"/>
      <c r="C26" s="14"/>
      <c r="D26" s="24"/>
      <c r="E26" s="194" t="s">
        <v>11</v>
      </c>
      <c r="F26" s="25"/>
      <c r="G26" s="14"/>
      <c r="H26" s="14"/>
      <c r="I26" s="14"/>
      <c r="J26" s="14"/>
      <c r="K26" s="14"/>
      <c r="L26" s="14"/>
      <c r="M26" s="17"/>
      <c r="N26" s="194" t="s">
        <v>153</v>
      </c>
      <c r="O26" s="18"/>
      <c r="P26" s="14"/>
      <c r="Q26" s="14"/>
      <c r="R26" s="14"/>
      <c r="S26" s="14"/>
      <c r="T26" s="14"/>
      <c r="U26" s="36"/>
    </row>
    <row r="27" spans="1:21">
      <c r="A27" s="35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36"/>
    </row>
    <row r="28" spans="1:21">
      <c r="A28" s="35"/>
      <c r="B28" s="14"/>
      <c r="C28" s="14"/>
      <c r="D28" s="14"/>
      <c r="E28" s="14"/>
      <c r="F28" s="14"/>
      <c r="G28" s="15"/>
      <c r="H28" s="15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36"/>
    </row>
    <row r="29" spans="1:21">
      <c r="A29" s="35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36"/>
    </row>
    <row r="30" spans="1:21">
      <c r="A30" s="35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36"/>
    </row>
    <row r="31" spans="1:21">
      <c r="A31" s="35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36"/>
    </row>
    <row r="32" spans="1:21">
      <c r="A32" s="35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36"/>
    </row>
    <row r="33" spans="1:21">
      <c r="A33" s="35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36"/>
    </row>
    <row r="34" spans="1:21">
      <c r="A34" s="35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36"/>
    </row>
    <row r="35" spans="1:21">
      <c r="A35" s="35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36"/>
    </row>
    <row r="36" spans="1:21">
      <c r="A36" s="35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36"/>
    </row>
    <row r="37" spans="1:21">
      <c r="A37" s="35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36"/>
    </row>
    <row r="38" spans="1:21">
      <c r="A38" s="35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36"/>
    </row>
    <row r="39" spans="1:21">
      <c r="A39" s="35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36"/>
    </row>
    <row r="40" spans="1:21">
      <c r="A40" s="35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36"/>
    </row>
    <row r="41" spans="1:21">
      <c r="A41" s="35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36"/>
    </row>
    <row r="42" spans="1:21">
      <c r="A42" s="35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36"/>
    </row>
    <row r="43" spans="1:21">
      <c r="A43" s="35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36"/>
    </row>
    <row r="44" spans="1:21" ht="15.75" thickBot="1">
      <c r="A44" s="37"/>
      <c r="B44" s="38"/>
      <c r="C44" s="38"/>
      <c r="D44" s="38"/>
      <c r="E44" s="38"/>
      <c r="F44" s="38"/>
      <c r="G44" s="38"/>
      <c r="H44" s="38"/>
      <c r="I44" s="38"/>
      <c r="J44" s="38"/>
      <c r="K44" s="38"/>
      <c r="L44" s="38"/>
      <c r="M44" s="38"/>
      <c r="N44" s="38"/>
      <c r="O44" s="38"/>
      <c r="P44" s="38"/>
      <c r="Q44" s="38"/>
      <c r="R44" s="38"/>
      <c r="S44" s="38"/>
      <c r="T44" s="38"/>
      <c r="U44" s="39"/>
    </row>
    <row r="45" spans="1:21" hidden="1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</row>
    <row r="46" spans="1:21" hidden="1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</row>
    <row r="47" spans="1:21" hidden="1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</row>
    <row r="48" spans="1:21" hidden="1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</row>
    <row r="49" spans="1:21" hidden="1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</row>
    <row r="50" spans="1:21" hidden="1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</row>
    <row r="51" spans="1:21" hidden="1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</row>
    <row r="52" spans="1:21" hidden="1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</row>
    <row r="53" spans="1:21" hidden="1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</row>
    <row r="54" spans="1:21" hidden="1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</row>
    <row r="55" spans="1:21" hidden="1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</row>
    <row r="56" spans="1:21" hidden="1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</row>
    <row r="57" spans="1:21" hidden="1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</row>
    <row r="58" spans="1:21" hidden="1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</row>
    <row r="59" spans="1:21" hidden="1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</row>
    <row r="60" spans="1:21" hidden="1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</row>
    <row r="61" spans="1:21" hidden="1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</row>
    <row r="62" spans="1:21" hidden="1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</row>
    <row r="63" spans="1:21" hidden="1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</row>
    <row r="64" spans="1:21" hidden="1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</row>
    <row r="65" spans="1:21" hidden="1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</row>
    <row r="66" spans="1:21" hidden="1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</row>
    <row r="67" spans="1:21" hidden="1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</row>
    <row r="68" spans="1:21" hidden="1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</row>
    <row r="69" spans="1:21" hidden="1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</row>
    <row r="70" spans="1:21" hidden="1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</row>
    <row r="71" spans="1:21" hidden="1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</row>
    <row r="72" spans="1:21" hidden="1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</row>
    <row r="73" spans="1:21" hidden="1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</row>
    <row r="74" spans="1:21" hidden="1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</row>
    <row r="75" spans="1:21" hidden="1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</row>
    <row r="76" spans="1:21" hidden="1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</row>
    <row r="77" spans="1:21" hidden="1"/>
    <row r="78" spans="1:21" hidden="1"/>
    <row r="79" spans="1:21" hidden="1"/>
    <row r="80" spans="1:21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  <row r="301" hidden="1"/>
    <row r="302" hidden="1"/>
    <row r="303" hidden="1"/>
    <row r="304" hidden="1"/>
    <row r="305" hidden="1"/>
    <row r="306" hidden="1"/>
    <row r="307" hidden="1"/>
    <row r="308" hidden="1"/>
    <row r="309" hidden="1"/>
    <row r="310" hidden="1"/>
    <row r="311" hidden="1"/>
    <row r="312" hidden="1"/>
    <row r="313" hidden="1"/>
    <row r="314" hidden="1"/>
    <row r="315" hidden="1"/>
    <row r="316" hidden="1"/>
    <row r="317" hidden="1"/>
    <row r="318" hidden="1"/>
    <row r="319" hidden="1"/>
    <row r="320" hidden="1"/>
    <row r="321" hidden="1"/>
    <row r="322" hidden="1"/>
    <row r="323" hidden="1"/>
    <row r="324" hidden="1"/>
    <row r="325" hidden="1"/>
    <row r="326" hidden="1"/>
    <row r="327" hidden="1"/>
    <row r="328" hidden="1"/>
    <row r="329" hidden="1"/>
    <row r="330" hidden="1"/>
    <row r="331" hidden="1"/>
    <row r="332" hidden="1"/>
    <row r="333" hidden="1"/>
    <row r="334" hidden="1"/>
    <row r="335" hidden="1"/>
    <row r="336" hidden="1"/>
    <row r="337" hidden="1"/>
    <row r="338" hidden="1"/>
    <row r="339" hidden="1"/>
    <row r="340" hidden="1"/>
    <row r="341" hidden="1"/>
    <row r="342" hidden="1"/>
    <row r="343" hidden="1"/>
    <row r="344" hidden="1"/>
    <row r="345" hidden="1"/>
    <row r="346" hidden="1"/>
    <row r="347" hidden="1"/>
    <row r="348" hidden="1"/>
    <row r="349" hidden="1"/>
    <row r="350" hidden="1"/>
    <row r="351" hidden="1"/>
    <row r="352" hidden="1"/>
    <row r="353" hidden="1"/>
    <row r="354" hidden="1"/>
    <row r="355" hidden="1"/>
    <row r="356" hidden="1"/>
    <row r="357" hidden="1"/>
    <row r="358" hidden="1"/>
    <row r="359" hidden="1"/>
    <row r="360" hidden="1"/>
    <row r="361" hidden="1"/>
    <row r="362" hidden="1"/>
    <row r="363" hidden="1"/>
    <row r="364" hidden="1"/>
    <row r="365" hidden="1"/>
    <row r="366" hidden="1"/>
    <row r="367" hidden="1"/>
    <row r="368" hidden="1"/>
    <row r="369" hidden="1"/>
    <row r="370" hidden="1"/>
    <row r="371" hidden="1"/>
    <row r="372" hidden="1"/>
    <row r="373" hidden="1"/>
    <row r="374" hidden="1"/>
    <row r="375" hidden="1"/>
    <row r="376" hidden="1"/>
    <row r="377" hidden="1"/>
    <row r="378" hidden="1"/>
    <row r="379" hidden="1"/>
    <row r="380" hidden="1"/>
    <row r="381" hidden="1"/>
    <row r="382" hidden="1"/>
    <row r="383" hidden="1"/>
    <row r="384" hidden="1"/>
    <row r="385" hidden="1"/>
    <row r="386" hidden="1"/>
    <row r="387" hidden="1"/>
    <row r="388" hidden="1"/>
    <row r="389" hidden="1"/>
    <row r="390" hidden="1"/>
    <row r="391" hidden="1"/>
    <row r="392" hidden="1"/>
    <row r="393" hidden="1"/>
    <row r="394" hidden="1"/>
    <row r="395" hidden="1"/>
    <row r="396" hidden="1"/>
    <row r="397" hidden="1"/>
    <row r="398" hidden="1"/>
    <row r="399" hidden="1"/>
    <row r="400" hidden="1"/>
    <row r="401" hidden="1"/>
    <row r="402" hidden="1"/>
    <row r="403" hidden="1"/>
    <row r="404" hidden="1"/>
    <row r="405" hidden="1"/>
    <row r="406" hidden="1"/>
    <row r="407" hidden="1"/>
    <row r="408" hidden="1"/>
    <row r="409" hidden="1"/>
    <row r="410" hidden="1"/>
    <row r="411" hidden="1"/>
    <row r="412" hidden="1"/>
    <row r="413" hidden="1"/>
    <row r="414" hidden="1"/>
    <row r="415" hidden="1"/>
    <row r="416" hidden="1"/>
    <row r="417" hidden="1"/>
    <row r="418" hidden="1"/>
    <row r="419" hidden="1"/>
    <row r="420" hidden="1"/>
    <row r="421" hidden="1"/>
    <row r="422" hidden="1"/>
    <row r="423" hidden="1"/>
    <row r="424" hidden="1"/>
    <row r="425" hidden="1"/>
    <row r="426" hidden="1"/>
    <row r="427" hidden="1"/>
    <row r="428" hidden="1"/>
    <row r="429" hidden="1"/>
    <row r="430" hidden="1"/>
    <row r="431" hidden="1"/>
    <row r="432" hidden="1"/>
    <row r="433" hidden="1"/>
    <row r="434" hidden="1"/>
    <row r="435" hidden="1"/>
    <row r="436" hidden="1"/>
    <row r="437" hidden="1"/>
    <row r="438" hidden="1"/>
    <row r="439" hidden="1"/>
    <row r="440" hidden="1"/>
    <row r="441" hidden="1"/>
    <row r="442" hidden="1"/>
    <row r="443" hidden="1"/>
    <row r="444" hidden="1"/>
    <row r="445" hidden="1"/>
    <row r="446" hidden="1"/>
    <row r="447" hidden="1"/>
    <row r="448" hidden="1"/>
    <row r="449" hidden="1"/>
    <row r="450" hidden="1"/>
    <row r="451" hidden="1"/>
    <row r="452" hidden="1"/>
    <row r="453" hidden="1"/>
    <row r="454" hidden="1"/>
    <row r="455" hidden="1"/>
    <row r="456" hidden="1"/>
    <row r="457" hidden="1"/>
    <row r="458" hidden="1"/>
    <row r="459" hidden="1"/>
    <row r="460" hidden="1"/>
    <row r="461" hidden="1"/>
    <row r="462" hidden="1"/>
    <row r="463" hidden="1"/>
    <row r="464" hidden="1"/>
    <row r="465" hidden="1"/>
    <row r="466" hidden="1"/>
    <row r="467" hidden="1"/>
    <row r="468" hidden="1"/>
    <row r="469" hidden="1"/>
    <row r="470" hidden="1"/>
    <row r="471" hidden="1"/>
    <row r="472" hidden="1"/>
    <row r="473" hidden="1"/>
    <row r="474" hidden="1"/>
    <row r="475" hidden="1"/>
    <row r="476" hidden="1"/>
    <row r="477" hidden="1"/>
    <row r="478" hidden="1"/>
    <row r="479" hidden="1"/>
    <row r="480" hidden="1"/>
    <row r="481" hidden="1"/>
    <row r="482" hidden="1"/>
    <row r="483" hidden="1"/>
    <row r="484" hidden="1"/>
    <row r="485" hidden="1"/>
    <row r="486" hidden="1"/>
    <row r="487" hidden="1"/>
    <row r="488" hidden="1"/>
    <row r="489" hidden="1"/>
    <row r="490" hidden="1"/>
    <row r="491" hidden="1"/>
    <row r="492" hidden="1"/>
    <row r="493" hidden="1"/>
    <row r="494" hidden="1"/>
    <row r="495" hidden="1"/>
    <row r="496" hidden="1"/>
    <row r="497" hidden="1"/>
    <row r="498" hidden="1"/>
    <row r="499" hidden="1"/>
    <row r="500" hidden="1"/>
    <row r="501" hidden="1"/>
    <row r="502" hidden="1"/>
    <row r="503" hidden="1"/>
    <row r="504" hidden="1"/>
    <row r="505" hidden="1"/>
    <row r="506" hidden="1"/>
    <row r="507" hidden="1"/>
    <row r="508" hidden="1"/>
    <row r="509" hidden="1"/>
    <row r="510" hidden="1"/>
    <row r="511" hidden="1"/>
    <row r="512" hidden="1"/>
    <row r="513" hidden="1"/>
    <row r="514" hidden="1"/>
    <row r="515" hidden="1"/>
    <row r="516" hidden="1"/>
    <row r="517" hidden="1"/>
    <row r="518" hidden="1"/>
    <row r="519" hidden="1"/>
    <row r="520" hidden="1"/>
    <row r="521" hidden="1"/>
    <row r="522" hidden="1"/>
    <row r="523" hidden="1"/>
    <row r="524" hidden="1"/>
    <row r="525" hidden="1"/>
    <row r="526" hidden="1"/>
    <row r="527" hidden="1"/>
    <row r="528" hidden="1"/>
    <row r="529" hidden="1"/>
    <row r="530" hidden="1"/>
    <row r="531" hidden="1"/>
    <row r="532" hidden="1"/>
    <row r="533" hidden="1"/>
    <row r="534" hidden="1"/>
    <row r="535" hidden="1"/>
    <row r="536" hidden="1"/>
    <row r="537" hidden="1"/>
    <row r="538" hidden="1"/>
    <row r="539" hidden="1"/>
    <row r="540" hidden="1"/>
    <row r="541" hidden="1"/>
    <row r="542" hidden="1"/>
    <row r="543" hidden="1"/>
    <row r="544" hidden="1"/>
    <row r="545" hidden="1"/>
    <row r="546" hidden="1"/>
    <row r="547" hidden="1"/>
    <row r="548" hidden="1"/>
    <row r="549" hidden="1"/>
    <row r="550" hidden="1"/>
    <row r="551" hidden="1"/>
    <row r="552" hidden="1"/>
    <row r="553" hidden="1"/>
    <row r="554" hidden="1"/>
    <row r="555" hidden="1"/>
    <row r="556" hidden="1"/>
    <row r="557" hidden="1"/>
    <row r="558" hidden="1"/>
    <row r="559" hidden="1"/>
    <row r="560" hidden="1"/>
    <row r="561" hidden="1"/>
    <row r="562" hidden="1"/>
    <row r="563" hidden="1"/>
    <row r="564" hidden="1"/>
    <row r="565" hidden="1"/>
    <row r="566" hidden="1"/>
    <row r="567" hidden="1"/>
    <row r="568" hidden="1"/>
    <row r="569" hidden="1"/>
    <row r="570" hidden="1"/>
    <row r="571" hidden="1"/>
    <row r="572" hidden="1"/>
    <row r="573" hidden="1"/>
    <row r="574" hidden="1"/>
    <row r="575" hidden="1"/>
    <row r="576" hidden="1"/>
    <row r="577" hidden="1"/>
    <row r="578" hidden="1"/>
    <row r="579" hidden="1"/>
    <row r="580" hidden="1"/>
    <row r="581" hidden="1"/>
    <row r="582" hidden="1"/>
    <row r="583" hidden="1"/>
    <row r="584" hidden="1"/>
    <row r="585" hidden="1"/>
    <row r="586" hidden="1"/>
    <row r="587" hidden="1"/>
    <row r="588" hidden="1"/>
    <row r="589" hidden="1"/>
    <row r="590" hidden="1"/>
    <row r="591" hidden="1"/>
    <row r="592" hidden="1"/>
    <row r="593" hidden="1"/>
    <row r="594" hidden="1"/>
    <row r="595" hidden="1"/>
    <row r="596" hidden="1"/>
    <row r="597" hidden="1"/>
    <row r="598" hidden="1"/>
    <row r="599" hidden="1"/>
    <row r="600" hidden="1"/>
    <row r="601" hidden="1"/>
    <row r="602" hidden="1"/>
    <row r="603" hidden="1"/>
    <row r="604" hidden="1"/>
    <row r="605" hidden="1"/>
    <row r="606" hidden="1"/>
    <row r="607" hidden="1"/>
    <row r="608" hidden="1"/>
    <row r="609" hidden="1"/>
    <row r="610" hidden="1"/>
    <row r="611" hidden="1"/>
    <row r="612" hidden="1"/>
    <row r="613" hidden="1"/>
    <row r="614" hidden="1"/>
    <row r="615" hidden="1"/>
    <row r="616" hidden="1"/>
    <row r="617" hidden="1"/>
    <row r="618" hidden="1"/>
    <row r="619" hidden="1"/>
    <row r="620" hidden="1"/>
    <row r="621" hidden="1"/>
    <row r="622" hidden="1"/>
    <row r="623" hidden="1"/>
    <row r="624" hidden="1"/>
    <row r="625" hidden="1"/>
    <row r="626" hidden="1"/>
    <row r="627" hidden="1"/>
    <row r="628" hidden="1"/>
    <row r="629" hidden="1"/>
    <row r="630" hidden="1"/>
    <row r="631" hidden="1"/>
    <row r="632" hidden="1"/>
    <row r="633" hidden="1"/>
    <row r="634" hidden="1"/>
    <row r="635" hidden="1"/>
    <row r="636" hidden="1"/>
    <row r="637" hidden="1"/>
    <row r="638" hidden="1"/>
    <row r="639" hidden="1"/>
    <row r="640" hidden="1"/>
    <row r="641" hidden="1"/>
    <row r="642" hidden="1"/>
    <row r="643" hidden="1"/>
    <row r="644" hidden="1"/>
    <row r="645" hidden="1"/>
    <row r="646" hidden="1"/>
    <row r="647" hidden="1"/>
    <row r="648" hidden="1"/>
    <row r="649" hidden="1"/>
    <row r="650" hidden="1"/>
    <row r="651" hidden="1"/>
    <row r="652" hidden="1"/>
    <row r="653" hidden="1"/>
    <row r="654" hidden="1"/>
    <row r="655" hidden="1"/>
    <row r="656" hidden="1"/>
    <row r="657" hidden="1"/>
    <row r="658" hidden="1"/>
    <row r="659" hidden="1"/>
    <row r="660" hidden="1"/>
    <row r="661" hidden="1"/>
    <row r="662" hidden="1"/>
    <row r="663" hidden="1"/>
    <row r="664" hidden="1"/>
    <row r="665" hidden="1"/>
    <row r="666" hidden="1"/>
    <row r="667" hidden="1"/>
    <row r="668" hidden="1"/>
    <row r="669" hidden="1"/>
    <row r="670" hidden="1"/>
    <row r="671" hidden="1"/>
    <row r="672" hidden="1"/>
    <row r="673" hidden="1"/>
    <row r="674" hidden="1"/>
    <row r="675" hidden="1"/>
    <row r="676" hidden="1"/>
    <row r="677" hidden="1"/>
    <row r="678" hidden="1"/>
    <row r="679" hidden="1"/>
    <row r="680" hidden="1"/>
    <row r="681" hidden="1"/>
    <row r="682" hidden="1"/>
    <row r="683" hidden="1"/>
    <row r="684" hidden="1"/>
    <row r="685" hidden="1"/>
    <row r="686" hidden="1"/>
    <row r="687" hidden="1"/>
    <row r="688" hidden="1"/>
    <row r="689" hidden="1"/>
    <row r="690" hidden="1"/>
    <row r="691" hidden="1"/>
    <row r="692" hidden="1"/>
    <row r="693" hidden="1"/>
    <row r="694" hidden="1"/>
    <row r="695" hidden="1"/>
    <row r="696" hidden="1"/>
    <row r="697" hidden="1"/>
    <row r="698" hidden="1"/>
    <row r="699" hidden="1"/>
    <row r="700" hidden="1"/>
    <row r="701" hidden="1"/>
    <row r="702" hidden="1"/>
    <row r="703" hidden="1"/>
    <row r="704" hidden="1"/>
    <row r="705" hidden="1"/>
    <row r="706" hidden="1"/>
    <row r="707" hidden="1"/>
    <row r="708" hidden="1"/>
    <row r="709" hidden="1"/>
    <row r="710" hidden="1"/>
    <row r="711" hidden="1"/>
    <row r="712" hidden="1"/>
    <row r="713" hidden="1"/>
    <row r="714" hidden="1"/>
    <row r="715" hidden="1"/>
    <row r="716" hidden="1"/>
    <row r="717" hidden="1"/>
    <row r="718" hidden="1"/>
    <row r="719" hidden="1"/>
    <row r="720" hidden="1"/>
    <row r="721" hidden="1"/>
    <row r="722" hidden="1"/>
    <row r="723" hidden="1"/>
    <row r="724" hidden="1"/>
    <row r="725" hidden="1"/>
    <row r="726" hidden="1"/>
    <row r="727" hidden="1"/>
    <row r="728" hidden="1"/>
    <row r="729" hidden="1"/>
    <row r="730" hidden="1"/>
    <row r="731" hidden="1"/>
    <row r="732" hidden="1"/>
    <row r="733" hidden="1"/>
    <row r="734" hidden="1"/>
    <row r="735" hidden="1"/>
    <row r="736" hidden="1"/>
    <row r="737" hidden="1"/>
    <row r="738" hidden="1"/>
    <row r="739" hidden="1"/>
    <row r="740" hidden="1"/>
    <row r="741" hidden="1"/>
    <row r="742" hidden="1"/>
    <row r="743" hidden="1"/>
    <row r="744" hidden="1"/>
    <row r="745" hidden="1"/>
    <row r="746" hidden="1"/>
    <row r="747" hidden="1"/>
    <row r="748" hidden="1"/>
    <row r="749" hidden="1"/>
    <row r="750" hidden="1"/>
    <row r="751" hidden="1"/>
    <row r="752" hidden="1"/>
    <row r="753" hidden="1"/>
    <row r="754" hidden="1"/>
    <row r="755" hidden="1"/>
    <row r="756" hidden="1"/>
    <row r="757" hidden="1"/>
    <row r="758" hidden="1"/>
    <row r="759" hidden="1"/>
    <row r="760" hidden="1"/>
    <row r="761" hidden="1"/>
    <row r="762" hidden="1"/>
    <row r="763" hidden="1"/>
    <row r="764" hidden="1"/>
    <row r="765" hidden="1"/>
    <row r="766" hidden="1"/>
    <row r="767" hidden="1"/>
    <row r="768" hidden="1"/>
    <row r="769" hidden="1"/>
    <row r="770" hidden="1"/>
    <row r="771" hidden="1"/>
    <row r="772" hidden="1"/>
    <row r="773" hidden="1"/>
    <row r="774" hidden="1"/>
    <row r="775" hidden="1"/>
    <row r="776" hidden="1"/>
    <row r="777" hidden="1"/>
    <row r="778" hidden="1"/>
    <row r="779" hidden="1"/>
    <row r="780" hidden="1"/>
    <row r="781" hidden="1"/>
    <row r="782" hidden="1"/>
    <row r="783" hidden="1"/>
    <row r="784" hidden="1"/>
    <row r="785" hidden="1"/>
    <row r="786" hidden="1"/>
    <row r="787" hidden="1"/>
    <row r="788" hidden="1"/>
    <row r="789" hidden="1"/>
    <row r="790" hidden="1"/>
    <row r="791" hidden="1"/>
    <row r="792" hidden="1"/>
    <row r="793" hidden="1"/>
    <row r="794" hidden="1"/>
    <row r="795" hidden="1"/>
    <row r="796" hidden="1"/>
    <row r="797" hidden="1"/>
    <row r="798" hidden="1"/>
    <row r="799" hidden="1"/>
    <row r="800" hidden="1"/>
    <row r="801" hidden="1"/>
    <row r="802" hidden="1"/>
    <row r="803" hidden="1"/>
    <row r="804" hidden="1"/>
    <row r="805" hidden="1"/>
    <row r="806" hidden="1"/>
    <row r="807" hidden="1"/>
    <row r="808" hidden="1"/>
    <row r="809" hidden="1"/>
    <row r="810" hidden="1"/>
    <row r="811" hidden="1"/>
    <row r="812" hidden="1"/>
    <row r="813" hidden="1"/>
    <row r="814" hidden="1"/>
    <row r="815" hidden="1"/>
    <row r="816" hidden="1"/>
    <row r="817" hidden="1"/>
    <row r="818" hidden="1"/>
    <row r="819" hidden="1"/>
    <row r="820" hidden="1"/>
    <row r="821" hidden="1"/>
    <row r="822" hidden="1"/>
    <row r="823" hidden="1"/>
    <row r="824" hidden="1"/>
    <row r="825" hidden="1"/>
    <row r="826" hidden="1"/>
    <row r="827" hidden="1"/>
    <row r="828" hidden="1"/>
    <row r="829" hidden="1"/>
    <row r="830" hidden="1"/>
    <row r="831" hidden="1"/>
    <row r="832" hidden="1"/>
    <row r="833" hidden="1"/>
    <row r="834" hidden="1"/>
    <row r="835" hidden="1"/>
    <row r="836" hidden="1"/>
    <row r="837" hidden="1"/>
    <row r="838" hidden="1"/>
    <row r="839" hidden="1"/>
    <row r="840" hidden="1"/>
    <row r="841" hidden="1"/>
    <row r="842" hidden="1"/>
    <row r="843" hidden="1"/>
    <row r="844" hidden="1"/>
    <row r="845" hidden="1"/>
    <row r="846" hidden="1"/>
    <row r="847" hidden="1"/>
    <row r="848" hidden="1"/>
    <row r="849" hidden="1"/>
    <row r="850" hidden="1"/>
    <row r="851" hidden="1"/>
    <row r="852" hidden="1"/>
    <row r="853" hidden="1"/>
    <row r="854" hidden="1"/>
    <row r="855" hidden="1"/>
    <row r="856" hidden="1"/>
    <row r="857" hidden="1"/>
    <row r="858" hidden="1"/>
    <row r="859" hidden="1"/>
    <row r="860" hidden="1"/>
    <row r="861" hidden="1"/>
    <row r="862" hidden="1"/>
    <row r="863" hidden="1"/>
    <row r="864" hidden="1"/>
    <row r="865" hidden="1"/>
    <row r="866" hidden="1"/>
    <row r="867" hidden="1"/>
    <row r="868" hidden="1"/>
    <row r="869" hidden="1"/>
    <row r="870" hidden="1"/>
    <row r="871" hidden="1"/>
    <row r="872" hidden="1"/>
    <row r="873" hidden="1"/>
    <row r="874" hidden="1"/>
    <row r="875" hidden="1"/>
    <row r="876" hidden="1"/>
    <row r="877" hidden="1"/>
    <row r="878" hidden="1"/>
    <row r="879" hidden="1"/>
    <row r="880" hidden="1"/>
    <row r="881" hidden="1"/>
    <row r="882" hidden="1"/>
    <row r="883" hidden="1"/>
    <row r="884" hidden="1"/>
    <row r="885" hidden="1"/>
    <row r="886" hidden="1"/>
    <row r="887" hidden="1"/>
    <row r="888" hidden="1"/>
    <row r="889" hidden="1"/>
    <row r="890" hidden="1"/>
    <row r="891" hidden="1"/>
    <row r="892" hidden="1"/>
    <row r="893" hidden="1"/>
    <row r="894" hidden="1"/>
    <row r="895" hidden="1"/>
    <row r="896" hidden="1"/>
    <row r="897" hidden="1"/>
    <row r="898" hidden="1"/>
    <row r="899" hidden="1"/>
    <row r="900" hidden="1"/>
    <row r="901" hidden="1"/>
    <row r="902" hidden="1"/>
    <row r="903" hidden="1"/>
    <row r="904" hidden="1"/>
    <row r="905" hidden="1"/>
    <row r="906" hidden="1"/>
    <row r="907" hidden="1"/>
    <row r="908" hidden="1"/>
    <row r="909" hidden="1"/>
    <row r="910" hidden="1"/>
    <row r="911" hidden="1"/>
    <row r="912" hidden="1"/>
    <row r="913" hidden="1"/>
    <row r="914" hidden="1"/>
    <row r="915" hidden="1"/>
    <row r="916" hidden="1"/>
    <row r="917" hidden="1"/>
    <row r="918" hidden="1"/>
    <row r="919" hidden="1"/>
    <row r="920" hidden="1"/>
    <row r="921" hidden="1"/>
    <row r="922" hidden="1"/>
    <row r="923" hidden="1"/>
    <row r="924" hidden="1"/>
    <row r="925" hidden="1"/>
    <row r="926" hidden="1"/>
    <row r="927" hidden="1"/>
    <row r="928" hidden="1"/>
    <row r="929" hidden="1"/>
    <row r="930" hidden="1"/>
    <row r="931" hidden="1"/>
    <row r="932" hidden="1"/>
    <row r="933" hidden="1"/>
    <row r="934" hidden="1"/>
    <row r="935" hidden="1"/>
    <row r="936" hidden="1"/>
    <row r="937" hidden="1"/>
    <row r="938" hidden="1"/>
    <row r="939" hidden="1"/>
    <row r="940" hidden="1"/>
    <row r="941" hidden="1"/>
    <row r="942" hidden="1"/>
    <row r="943" hidden="1"/>
    <row r="944" hidden="1"/>
    <row r="945" hidden="1"/>
    <row r="946" hidden="1"/>
    <row r="947" hidden="1"/>
    <row r="948" hidden="1"/>
    <row r="949" hidden="1"/>
    <row r="950" hidden="1"/>
    <row r="951" hidden="1"/>
    <row r="952" hidden="1"/>
    <row r="953" hidden="1"/>
    <row r="954" hidden="1"/>
    <row r="955" hidden="1"/>
    <row r="956" hidden="1"/>
    <row r="957" hidden="1"/>
    <row r="958" hidden="1"/>
    <row r="959" hidden="1"/>
    <row r="960" hidden="1"/>
    <row r="961" hidden="1"/>
    <row r="962" hidden="1"/>
    <row r="963" hidden="1"/>
    <row r="964" hidden="1"/>
    <row r="965" hidden="1"/>
    <row r="966" hidden="1"/>
    <row r="967" hidden="1"/>
    <row r="968" hidden="1"/>
    <row r="969" hidden="1"/>
    <row r="970" hidden="1"/>
    <row r="971" hidden="1"/>
    <row r="972" hidden="1"/>
    <row r="973" hidden="1"/>
    <row r="974" hidden="1"/>
    <row r="975" hidden="1"/>
    <row r="976" hidden="1"/>
    <row r="977" hidden="1"/>
    <row r="978" hidden="1"/>
    <row r="979" hidden="1"/>
    <row r="980" hidden="1"/>
    <row r="981" hidden="1"/>
    <row r="982" hidden="1"/>
    <row r="983" hidden="1"/>
    <row r="984" hidden="1"/>
    <row r="985" hidden="1"/>
    <row r="986" hidden="1"/>
    <row r="987" hidden="1"/>
    <row r="988" hidden="1"/>
    <row r="989" hidden="1"/>
    <row r="990" hidden="1"/>
    <row r="991" hidden="1"/>
    <row r="992" hidden="1"/>
    <row r="993" hidden="1"/>
    <row r="994" hidden="1"/>
    <row r="995" hidden="1"/>
    <row r="996" hidden="1"/>
    <row r="997" hidden="1"/>
    <row r="998" hidden="1"/>
    <row r="999" hidden="1"/>
    <row r="1000" hidden="1"/>
    <row r="1001" hidden="1"/>
    <row r="1002" hidden="1"/>
    <row r="1003" hidden="1"/>
    <row r="1004" hidden="1"/>
    <row r="1005" hidden="1"/>
    <row r="1006" hidden="1"/>
    <row r="1007" hidden="1"/>
    <row r="1008" hidden="1"/>
    <row r="1009" hidden="1"/>
    <row r="1010" hidden="1"/>
    <row r="1011" hidden="1"/>
    <row r="1012" hidden="1"/>
    <row r="1013" hidden="1"/>
    <row r="1014" hidden="1"/>
    <row r="1015" hidden="1"/>
    <row r="1016" hidden="1"/>
    <row r="1017" hidden="1"/>
    <row r="1018" hidden="1"/>
    <row r="1019" hidden="1"/>
    <row r="1020" hidden="1"/>
    <row r="1021" hidden="1"/>
    <row r="1022" hidden="1"/>
    <row r="1023" hidden="1"/>
    <row r="1024" hidden="1"/>
    <row r="1025" hidden="1"/>
    <row r="1026" hidden="1"/>
    <row r="1027" hidden="1"/>
    <row r="1028" hidden="1"/>
    <row r="1029" hidden="1"/>
    <row r="1030" hidden="1"/>
    <row r="1031" hidden="1"/>
    <row r="1032" hidden="1"/>
    <row r="1033" hidden="1"/>
    <row r="1034" hidden="1"/>
    <row r="1035" hidden="1"/>
    <row r="1036" hidden="1"/>
    <row r="1037" hidden="1"/>
    <row r="1038" hidden="1"/>
    <row r="1039" hidden="1"/>
    <row r="1040" hidden="1"/>
    <row r="1041" hidden="1"/>
    <row r="1042" hidden="1"/>
    <row r="1043" hidden="1"/>
    <row r="1044" hidden="1"/>
    <row r="1045" hidden="1"/>
    <row r="1046" hidden="1"/>
    <row r="1047" hidden="1"/>
    <row r="1048" hidden="1"/>
    <row r="1049" hidden="1"/>
    <row r="1050" hidden="1"/>
    <row r="1051" hidden="1"/>
    <row r="1052" hidden="1"/>
    <row r="1053" hidden="1"/>
    <row r="1054" hidden="1"/>
    <row r="1055" hidden="1"/>
    <row r="1056" hidden="1"/>
    <row r="1057" hidden="1"/>
    <row r="1058" hidden="1"/>
    <row r="1059" hidden="1"/>
    <row r="1060" hidden="1"/>
    <row r="1061" hidden="1"/>
    <row r="1062" hidden="1"/>
    <row r="1063" hidden="1"/>
    <row r="1064" hidden="1"/>
    <row r="1065" hidden="1"/>
    <row r="1066" hidden="1"/>
    <row r="1067" hidden="1"/>
    <row r="1068" hidden="1"/>
    <row r="1069" hidden="1"/>
    <row r="1070" hidden="1"/>
    <row r="1071" hidden="1"/>
    <row r="1072" hidden="1"/>
    <row r="1073" hidden="1"/>
    <row r="1074" hidden="1"/>
    <row r="1075" hidden="1"/>
    <row r="1076" hidden="1"/>
    <row r="1077" hidden="1"/>
    <row r="1078" hidden="1"/>
    <row r="1079" hidden="1"/>
    <row r="1080" hidden="1"/>
    <row r="1081" hidden="1"/>
    <row r="1082" hidden="1"/>
    <row r="1083" hidden="1"/>
    <row r="1084" hidden="1"/>
    <row r="1085" hidden="1"/>
    <row r="1086" hidden="1"/>
    <row r="1087" hidden="1"/>
    <row r="1088" hidden="1"/>
    <row r="1089" hidden="1"/>
    <row r="1090" hidden="1"/>
    <row r="1091" hidden="1"/>
    <row r="1092" hidden="1"/>
    <row r="1093" hidden="1"/>
    <row r="1094" hidden="1"/>
    <row r="1095" hidden="1"/>
    <row r="1096" hidden="1"/>
    <row r="1097" hidden="1"/>
    <row r="1098" hidden="1"/>
    <row r="1099" hidden="1"/>
    <row r="1100" hidden="1"/>
    <row r="1101" hidden="1"/>
    <row r="1102" hidden="1"/>
    <row r="1103" hidden="1"/>
    <row r="1104" hidden="1"/>
    <row r="1105" hidden="1"/>
    <row r="1106" hidden="1"/>
    <row r="1107" hidden="1"/>
    <row r="1108" hidden="1"/>
    <row r="1109" hidden="1"/>
    <row r="1110" hidden="1"/>
    <row r="1111" hidden="1"/>
    <row r="1112" hidden="1"/>
    <row r="1113" hidden="1"/>
    <row r="1114" hidden="1"/>
    <row r="1115" hidden="1"/>
    <row r="1116" hidden="1"/>
    <row r="1117" hidden="1"/>
    <row r="1118" hidden="1"/>
    <row r="1119" hidden="1"/>
    <row r="1120" hidden="1"/>
    <row r="1121" hidden="1"/>
    <row r="1122" hidden="1"/>
    <row r="1123" hidden="1"/>
    <row r="1124" hidden="1"/>
    <row r="1125" hidden="1"/>
    <row r="1126" hidden="1"/>
    <row r="1127" hidden="1"/>
    <row r="1128" hidden="1"/>
    <row r="1129" hidden="1"/>
    <row r="1130" hidden="1"/>
    <row r="1131" hidden="1"/>
    <row r="1132" hidden="1"/>
    <row r="1133" hidden="1"/>
    <row r="1134" hidden="1"/>
    <row r="1135" hidden="1"/>
    <row r="1136" hidden="1"/>
    <row r="1137" hidden="1"/>
    <row r="1138" hidden="1"/>
    <row r="1139" hidden="1"/>
    <row r="1140" hidden="1"/>
    <row r="1141" hidden="1"/>
    <row r="1142" hidden="1"/>
    <row r="1143" hidden="1"/>
    <row r="1144" hidden="1"/>
    <row r="1145" hidden="1"/>
    <row r="1146" hidden="1"/>
    <row r="1147" hidden="1"/>
    <row r="1148" hidden="1"/>
    <row r="1149" hidden="1"/>
    <row r="1150" hidden="1"/>
    <row r="1151" hidden="1"/>
    <row r="1152" hidden="1"/>
    <row r="1153" hidden="1"/>
    <row r="1154" hidden="1"/>
    <row r="1155" hidden="1"/>
    <row r="1156" hidden="1"/>
    <row r="1157" hidden="1"/>
    <row r="1158" hidden="1"/>
    <row r="1159" hidden="1"/>
    <row r="1160" hidden="1"/>
    <row r="1161" hidden="1"/>
    <row r="1162" hidden="1"/>
    <row r="1163" hidden="1"/>
    <row r="1164" hidden="1"/>
    <row r="1165" hidden="1"/>
    <row r="1166" hidden="1"/>
    <row r="1167" hidden="1"/>
    <row r="1168" hidden="1"/>
    <row r="1169" hidden="1"/>
    <row r="1170" hidden="1"/>
    <row r="1171" hidden="1"/>
    <row r="1172" hidden="1"/>
    <row r="1173" hidden="1"/>
    <row r="1174" hidden="1"/>
    <row r="1175" hidden="1"/>
    <row r="1176" hidden="1"/>
    <row r="1177" hidden="1"/>
    <row r="1178" hidden="1"/>
    <row r="1179" hidden="1"/>
    <row r="1180" hidden="1"/>
    <row r="1181" hidden="1"/>
    <row r="1182" hidden="1"/>
    <row r="1183" hidden="1"/>
    <row r="1184" hidden="1"/>
    <row r="1185" hidden="1"/>
    <row r="1186" hidden="1"/>
    <row r="1187" hidden="1"/>
    <row r="1188" hidden="1"/>
    <row r="1189" hidden="1"/>
    <row r="1190" hidden="1"/>
    <row r="1191" hidden="1"/>
    <row r="1192" hidden="1"/>
    <row r="1193" hidden="1"/>
    <row r="1194" hidden="1"/>
    <row r="1195" hidden="1"/>
    <row r="1196" hidden="1"/>
    <row r="1197" hidden="1"/>
    <row r="1198" hidden="1"/>
    <row r="1199" hidden="1"/>
    <row r="1200" hidden="1"/>
    <row r="1201" hidden="1"/>
    <row r="1202" hidden="1"/>
    <row r="1203" hidden="1"/>
    <row r="1204" hidden="1"/>
    <row r="1205" hidden="1"/>
    <row r="1206" hidden="1"/>
    <row r="1207" hidden="1"/>
    <row r="1208" hidden="1"/>
    <row r="1209" hidden="1"/>
    <row r="1210" hidden="1"/>
    <row r="1211" hidden="1"/>
    <row r="1212" hidden="1"/>
    <row r="1213" hidden="1"/>
    <row r="1214" hidden="1"/>
    <row r="1215" hidden="1"/>
    <row r="1216" hidden="1"/>
    <row r="1217" hidden="1"/>
    <row r="1218" hidden="1"/>
    <row r="1219" hidden="1"/>
    <row r="1220" hidden="1"/>
    <row r="1221" hidden="1"/>
    <row r="1222" hidden="1"/>
    <row r="1223" hidden="1"/>
    <row r="1224" hidden="1"/>
    <row r="1225" hidden="1"/>
    <row r="1226" hidden="1"/>
    <row r="1227" hidden="1"/>
    <row r="1228" hidden="1"/>
    <row r="1229" hidden="1"/>
    <row r="1230" hidden="1"/>
    <row r="1231" hidden="1"/>
    <row r="1232" hidden="1"/>
    <row r="1233" hidden="1"/>
    <row r="1234" hidden="1"/>
    <row r="1235" hidden="1"/>
    <row r="1236" hidden="1"/>
    <row r="1237" hidden="1"/>
    <row r="1238" hidden="1"/>
    <row r="1239" hidden="1"/>
    <row r="1240" hidden="1"/>
    <row r="1241" hidden="1"/>
    <row r="1242" hidden="1"/>
    <row r="1243" hidden="1"/>
    <row r="1244" hidden="1"/>
    <row r="1245" hidden="1"/>
    <row r="1246" hidden="1"/>
    <row r="1247" hidden="1"/>
    <row r="1248" hidden="1"/>
    <row r="1249" hidden="1"/>
    <row r="1250" hidden="1"/>
    <row r="1251" hidden="1"/>
    <row r="1252" hidden="1"/>
    <row r="1253" hidden="1"/>
    <row r="1254" hidden="1"/>
    <row r="1255" hidden="1"/>
    <row r="1256" hidden="1"/>
    <row r="1257" hidden="1"/>
    <row r="1258" hidden="1"/>
    <row r="1259" hidden="1"/>
    <row r="1260" hidden="1"/>
    <row r="1261" hidden="1"/>
    <row r="1262" hidden="1"/>
    <row r="1263" hidden="1"/>
    <row r="1264" hidden="1"/>
    <row r="1265" hidden="1"/>
    <row r="1266" hidden="1"/>
    <row r="1267" hidden="1"/>
    <row r="1268" hidden="1"/>
    <row r="1269" hidden="1"/>
    <row r="1270" hidden="1"/>
    <row r="1271" hidden="1"/>
    <row r="1272" hidden="1"/>
    <row r="1273" hidden="1"/>
    <row r="1274" hidden="1"/>
    <row r="1275" hidden="1"/>
    <row r="1276" hidden="1"/>
    <row r="1277" hidden="1"/>
    <row r="1278" hidden="1"/>
    <row r="1279" hidden="1"/>
    <row r="1280" hidden="1"/>
    <row r="1281" hidden="1"/>
    <row r="1282" hidden="1"/>
    <row r="1283" hidden="1"/>
    <row r="1284" hidden="1"/>
    <row r="1285" hidden="1"/>
    <row r="1286" hidden="1"/>
    <row r="1287" hidden="1"/>
    <row r="1288" hidden="1"/>
    <row r="1289" hidden="1"/>
    <row r="1290" hidden="1"/>
    <row r="1291" hidden="1"/>
    <row r="1292" hidden="1"/>
    <row r="1293" hidden="1"/>
    <row r="1294" hidden="1"/>
    <row r="1295" hidden="1"/>
    <row r="1296" hidden="1"/>
    <row r="1297" hidden="1"/>
    <row r="1298" hidden="1"/>
    <row r="1299" hidden="1"/>
    <row r="1300" hidden="1"/>
    <row r="1301" hidden="1"/>
    <row r="1302" hidden="1"/>
    <row r="1303" hidden="1"/>
    <row r="1304" hidden="1"/>
    <row r="1305" hidden="1"/>
    <row r="1306" hidden="1"/>
    <row r="1307" hidden="1"/>
    <row r="1308" hidden="1"/>
    <row r="1309" hidden="1"/>
    <row r="1310" hidden="1"/>
    <row r="1311" hidden="1"/>
    <row r="1312" hidden="1"/>
    <row r="1313" hidden="1"/>
    <row r="1314" hidden="1"/>
    <row r="1315" hidden="1"/>
    <row r="1316" hidden="1"/>
    <row r="1317" hidden="1"/>
    <row r="1318" hidden="1"/>
    <row r="1319" hidden="1"/>
    <row r="1320" hidden="1"/>
    <row r="1321" hidden="1"/>
    <row r="1322" hidden="1"/>
    <row r="1323" hidden="1"/>
    <row r="1324" hidden="1"/>
    <row r="1325" hidden="1"/>
    <row r="1326" hidden="1"/>
    <row r="1327" hidden="1"/>
    <row r="1328" hidden="1"/>
    <row r="1329" hidden="1"/>
    <row r="1330" hidden="1"/>
    <row r="1331" hidden="1"/>
    <row r="1332" hidden="1"/>
    <row r="1333" hidden="1"/>
    <row r="1334" hidden="1"/>
    <row r="1335" hidden="1"/>
    <row r="1336" hidden="1"/>
    <row r="1337" hidden="1"/>
    <row r="1338" hidden="1"/>
    <row r="1339" hidden="1"/>
    <row r="1340" hidden="1"/>
    <row r="1341" hidden="1"/>
    <row r="1342" hidden="1"/>
    <row r="1343" hidden="1"/>
    <row r="1344" hidden="1"/>
    <row r="1345" hidden="1"/>
    <row r="1346" hidden="1"/>
    <row r="1347" hidden="1"/>
    <row r="1348" hidden="1"/>
    <row r="1349" hidden="1"/>
    <row r="1350" hidden="1"/>
    <row r="1351" hidden="1"/>
    <row r="1352" hidden="1"/>
    <row r="1353" hidden="1"/>
    <row r="1354" hidden="1"/>
    <row r="1355" hidden="1"/>
    <row r="1356" hidden="1"/>
    <row r="1357" hidden="1"/>
    <row r="1358" hidden="1"/>
    <row r="1359" hidden="1"/>
    <row r="1360" hidden="1"/>
    <row r="1361" hidden="1"/>
    <row r="1362" hidden="1"/>
    <row r="1363" hidden="1"/>
    <row r="1364" hidden="1"/>
    <row r="1365" hidden="1"/>
    <row r="1366" hidden="1"/>
    <row r="1367" hidden="1"/>
    <row r="1368" hidden="1"/>
    <row r="1369" hidden="1"/>
    <row r="1370" hidden="1"/>
    <row r="1371" hidden="1"/>
    <row r="1372" hidden="1"/>
    <row r="1373" hidden="1"/>
    <row r="1374" hidden="1"/>
    <row r="1375" hidden="1"/>
    <row r="1376" hidden="1"/>
    <row r="1377" hidden="1"/>
    <row r="1378" hidden="1"/>
    <row r="1379" hidden="1"/>
    <row r="1380" hidden="1"/>
    <row r="1381" hidden="1"/>
    <row r="1382" hidden="1"/>
    <row r="1383" hidden="1"/>
    <row r="1384" hidden="1"/>
    <row r="1385" hidden="1"/>
    <row r="1386" hidden="1"/>
    <row r="1387" hidden="1"/>
    <row r="1388" hidden="1"/>
    <row r="1389" hidden="1"/>
    <row r="1390" hidden="1"/>
    <row r="1391" hidden="1"/>
    <row r="1392" hidden="1"/>
    <row r="1393" hidden="1"/>
    <row r="1394" hidden="1"/>
    <row r="1395" hidden="1"/>
    <row r="1396" hidden="1"/>
    <row r="1397" hidden="1"/>
    <row r="1398" hidden="1"/>
    <row r="1399" hidden="1"/>
    <row r="1400" hidden="1"/>
    <row r="1401" hidden="1"/>
    <row r="1402" hidden="1"/>
    <row r="1403" hidden="1"/>
    <row r="1404" hidden="1"/>
    <row r="1405" hidden="1"/>
    <row r="1406" hidden="1"/>
    <row r="1407" hidden="1"/>
    <row r="1408" hidden="1"/>
    <row r="1409" hidden="1"/>
    <row r="1410" hidden="1"/>
    <row r="1411" hidden="1"/>
    <row r="1412" hidden="1"/>
    <row r="1413" hidden="1"/>
    <row r="1414" hidden="1"/>
    <row r="1415" hidden="1"/>
    <row r="1416" hidden="1"/>
    <row r="1417" hidden="1"/>
    <row r="1418" hidden="1"/>
    <row r="1419" hidden="1"/>
    <row r="1420" hidden="1"/>
    <row r="1421" hidden="1"/>
    <row r="1422" hidden="1"/>
    <row r="1423" hidden="1"/>
    <row r="1424" hidden="1"/>
    <row r="1425" hidden="1"/>
    <row r="1426" hidden="1"/>
    <row r="1427" hidden="1"/>
    <row r="1428" hidden="1"/>
    <row r="1429" hidden="1"/>
    <row r="1430" hidden="1"/>
    <row r="1431" hidden="1"/>
    <row r="1432" hidden="1"/>
    <row r="1433" hidden="1"/>
    <row r="1434" hidden="1"/>
    <row r="1435" hidden="1"/>
    <row r="1436" hidden="1"/>
    <row r="1437" hidden="1"/>
    <row r="1438" hidden="1"/>
    <row r="1439" hidden="1"/>
    <row r="1440" hidden="1"/>
    <row r="1441" hidden="1"/>
    <row r="1442" hidden="1"/>
    <row r="1443" hidden="1"/>
    <row r="1444" hidden="1"/>
    <row r="1445" hidden="1"/>
    <row r="1446" hidden="1"/>
    <row r="1447" hidden="1"/>
    <row r="1448" hidden="1"/>
    <row r="1449" hidden="1"/>
    <row r="1450" hidden="1"/>
    <row r="1451" hidden="1"/>
    <row r="1452" hidden="1"/>
    <row r="1453" hidden="1"/>
    <row r="1454" hidden="1"/>
    <row r="1455" hidden="1"/>
    <row r="1456" hidden="1"/>
    <row r="1457" hidden="1"/>
    <row r="1458" hidden="1"/>
    <row r="1459" hidden="1"/>
    <row r="1460" hidden="1"/>
    <row r="1461" hidden="1"/>
    <row r="1462" hidden="1"/>
    <row r="1463" hidden="1"/>
    <row r="1464" hidden="1"/>
    <row r="1465" hidden="1"/>
    <row r="1466" hidden="1"/>
    <row r="1467" hidden="1"/>
    <row r="1468" hidden="1"/>
    <row r="1469" hidden="1"/>
    <row r="1470" hidden="1"/>
    <row r="1471" hidden="1"/>
    <row r="1472" hidden="1"/>
    <row r="1473" hidden="1"/>
    <row r="1474" hidden="1"/>
    <row r="1475" hidden="1"/>
    <row r="1476" hidden="1"/>
    <row r="1477" hidden="1"/>
    <row r="1478" hidden="1"/>
    <row r="1479" hidden="1"/>
    <row r="1480" hidden="1"/>
    <row r="1481" hidden="1"/>
    <row r="1482" hidden="1"/>
    <row r="1483" hidden="1"/>
    <row r="1484" hidden="1"/>
    <row r="1485" hidden="1"/>
    <row r="1486" hidden="1"/>
    <row r="1487" hidden="1"/>
    <row r="1488" hidden="1"/>
    <row r="1489" hidden="1"/>
    <row r="1490" hidden="1"/>
    <row r="1491" hidden="1"/>
    <row r="1492" hidden="1"/>
    <row r="1493" hidden="1"/>
    <row r="1494" hidden="1"/>
    <row r="1495" hidden="1"/>
    <row r="1496" hidden="1"/>
    <row r="1497" hidden="1"/>
    <row r="1498" hidden="1"/>
    <row r="1499" hidden="1"/>
    <row r="1500" hidden="1"/>
    <row r="1501" hidden="1"/>
    <row r="1502" hidden="1"/>
    <row r="1503" hidden="1"/>
    <row r="1504" hidden="1"/>
    <row r="1505" hidden="1"/>
    <row r="1506" hidden="1"/>
    <row r="1507" hidden="1"/>
    <row r="1508" hidden="1"/>
    <row r="1509" hidden="1"/>
    <row r="1510" hidden="1"/>
    <row r="1511" hidden="1"/>
    <row r="1512" hidden="1"/>
    <row r="1513" hidden="1"/>
    <row r="1514" hidden="1"/>
    <row r="1515" hidden="1"/>
    <row r="1516" hidden="1"/>
    <row r="1517" hidden="1"/>
    <row r="1518" hidden="1"/>
    <row r="1519" hidden="1"/>
    <row r="1520" hidden="1"/>
    <row r="1521" hidden="1"/>
    <row r="1522" hidden="1"/>
    <row r="1523" hidden="1"/>
    <row r="1524" hidden="1"/>
    <row r="1525" hidden="1"/>
    <row r="1526" hidden="1"/>
    <row r="1527" hidden="1"/>
    <row r="1528" hidden="1"/>
    <row r="1529" hidden="1"/>
    <row r="1530" hidden="1"/>
    <row r="1531" hidden="1"/>
    <row r="1532" hidden="1"/>
    <row r="1533" hidden="1"/>
    <row r="1534" hidden="1"/>
    <row r="1535" hidden="1"/>
    <row r="1536" hidden="1"/>
    <row r="1537" hidden="1"/>
    <row r="1538" hidden="1"/>
    <row r="1539" hidden="1"/>
    <row r="1540" hidden="1"/>
    <row r="1541" hidden="1"/>
    <row r="1542" hidden="1"/>
    <row r="1543" hidden="1"/>
    <row r="1544" hidden="1"/>
    <row r="1545" hidden="1"/>
    <row r="1546" hidden="1"/>
    <row r="1547" hidden="1"/>
    <row r="1548" hidden="1"/>
    <row r="1549" hidden="1"/>
    <row r="1550" hidden="1"/>
    <row r="1551" hidden="1"/>
    <row r="1552" hidden="1"/>
    <row r="1553" hidden="1"/>
    <row r="1554" hidden="1"/>
    <row r="1555" hidden="1"/>
    <row r="1556" hidden="1"/>
    <row r="1557" hidden="1"/>
    <row r="1558" hidden="1"/>
    <row r="1559" hidden="1"/>
    <row r="1560" hidden="1"/>
    <row r="1561" hidden="1"/>
    <row r="1562" hidden="1"/>
    <row r="1563" hidden="1"/>
    <row r="1564" hidden="1"/>
    <row r="1565" hidden="1"/>
    <row r="1566" hidden="1"/>
    <row r="1567" hidden="1"/>
    <row r="1568" hidden="1"/>
    <row r="1569" hidden="1"/>
    <row r="1570" hidden="1"/>
    <row r="1571" hidden="1"/>
    <row r="1572" hidden="1"/>
    <row r="1573" hidden="1"/>
    <row r="1574" hidden="1"/>
    <row r="1575" hidden="1"/>
    <row r="1576" hidden="1"/>
    <row r="1577" hidden="1"/>
    <row r="1578" hidden="1"/>
    <row r="1579" hidden="1"/>
    <row r="1580" hidden="1"/>
    <row r="1581" hidden="1"/>
    <row r="1582" hidden="1"/>
    <row r="1583" hidden="1"/>
    <row r="1584" hidden="1"/>
    <row r="1585" hidden="1"/>
    <row r="1586" hidden="1"/>
    <row r="1587" hidden="1"/>
    <row r="1588" hidden="1"/>
    <row r="1589" hidden="1"/>
    <row r="1590" hidden="1"/>
    <row r="1591" hidden="1"/>
    <row r="1592" hidden="1"/>
    <row r="1593" hidden="1"/>
    <row r="1594" hidden="1"/>
    <row r="1595" hidden="1"/>
    <row r="1596" hidden="1"/>
    <row r="1597" hidden="1"/>
    <row r="1598" hidden="1"/>
    <row r="1599" hidden="1"/>
    <row r="1600" hidden="1"/>
    <row r="1601" hidden="1"/>
    <row r="1602" hidden="1"/>
    <row r="1603" hidden="1"/>
    <row r="1604" hidden="1"/>
    <row r="1605" hidden="1"/>
    <row r="1606" hidden="1"/>
    <row r="1607" hidden="1"/>
    <row r="1608" hidden="1"/>
    <row r="1609" hidden="1"/>
    <row r="1610" hidden="1"/>
    <row r="1611" hidden="1"/>
    <row r="1612" hidden="1"/>
    <row r="1613" hidden="1"/>
    <row r="1614" hidden="1"/>
    <row r="1615" hidden="1"/>
    <row r="1616" hidden="1"/>
    <row r="1617" hidden="1"/>
    <row r="1618" hidden="1"/>
    <row r="1619" hidden="1"/>
    <row r="1620" hidden="1"/>
    <row r="1621" hidden="1"/>
    <row r="1622" hidden="1"/>
    <row r="1623" hidden="1"/>
    <row r="1624" hidden="1"/>
    <row r="1625" hidden="1"/>
    <row r="1626" hidden="1"/>
    <row r="1627" hidden="1"/>
    <row r="1628" hidden="1"/>
    <row r="1629" hidden="1"/>
    <row r="1630" hidden="1"/>
    <row r="1631" hidden="1"/>
    <row r="1632" hidden="1"/>
    <row r="1633" hidden="1"/>
    <row r="1634" hidden="1"/>
    <row r="1635" hidden="1"/>
    <row r="1636" hidden="1"/>
    <row r="1637" hidden="1"/>
    <row r="1638" hidden="1"/>
    <row r="1639" hidden="1"/>
    <row r="1640" hidden="1"/>
    <row r="1641" hidden="1"/>
    <row r="1642" hidden="1"/>
    <row r="1643" hidden="1"/>
    <row r="1644" hidden="1"/>
    <row r="1645" hidden="1"/>
    <row r="1646" hidden="1"/>
    <row r="1647" hidden="1"/>
    <row r="1648" hidden="1"/>
    <row r="1649" hidden="1"/>
    <row r="1650" hidden="1"/>
    <row r="1651" hidden="1"/>
    <row r="1652" hidden="1"/>
    <row r="1653" hidden="1"/>
    <row r="1654" hidden="1"/>
    <row r="1655" hidden="1"/>
    <row r="1656" hidden="1"/>
    <row r="1657" hidden="1"/>
    <row r="1658" hidden="1"/>
    <row r="1659" hidden="1"/>
    <row r="1660" hidden="1"/>
    <row r="1661" hidden="1"/>
    <row r="1662" hidden="1"/>
    <row r="1663" hidden="1"/>
    <row r="1664" hidden="1"/>
    <row r="1665" hidden="1"/>
    <row r="1666" hidden="1"/>
    <row r="1667" hidden="1"/>
    <row r="1668" hidden="1"/>
    <row r="1669" hidden="1"/>
    <row r="1670" hidden="1"/>
    <row r="1671" hidden="1"/>
    <row r="1672" hidden="1"/>
    <row r="1673" hidden="1"/>
    <row r="1674" hidden="1"/>
    <row r="1675" hidden="1"/>
    <row r="1676" hidden="1"/>
    <row r="1677" hidden="1"/>
    <row r="1678" hidden="1"/>
    <row r="1679" hidden="1"/>
    <row r="1680" hidden="1"/>
    <row r="1681" hidden="1"/>
    <row r="1682" hidden="1"/>
    <row r="1683" hidden="1"/>
    <row r="1684" hidden="1"/>
    <row r="1685" hidden="1"/>
    <row r="1686" hidden="1"/>
    <row r="1687" hidden="1"/>
    <row r="1688" hidden="1"/>
    <row r="1689" hidden="1"/>
    <row r="1690" hidden="1"/>
    <row r="1691" hidden="1"/>
    <row r="1692" hidden="1"/>
    <row r="1693" hidden="1"/>
    <row r="1694" hidden="1"/>
    <row r="1695" hidden="1"/>
    <row r="1696" hidden="1"/>
    <row r="1697" hidden="1"/>
    <row r="1698" hidden="1"/>
    <row r="1699" hidden="1"/>
    <row r="1700" hidden="1"/>
    <row r="1701" hidden="1"/>
    <row r="1702" hidden="1"/>
    <row r="1703" hidden="1"/>
    <row r="1704" hidden="1"/>
    <row r="1705" hidden="1"/>
    <row r="1706" hidden="1"/>
    <row r="1707" hidden="1"/>
    <row r="1708" hidden="1"/>
    <row r="1709" hidden="1"/>
    <row r="1710" hidden="1"/>
    <row r="1711" hidden="1"/>
    <row r="1712" hidden="1"/>
    <row r="1713" hidden="1"/>
    <row r="1714" hidden="1"/>
    <row r="1715" hidden="1"/>
    <row r="1716" hidden="1"/>
    <row r="1717" hidden="1"/>
    <row r="1718" hidden="1"/>
    <row r="1719" hidden="1"/>
    <row r="1720" hidden="1"/>
    <row r="1721" hidden="1"/>
    <row r="1722" hidden="1"/>
    <row r="1723" hidden="1"/>
    <row r="1724" hidden="1"/>
    <row r="1725" hidden="1"/>
    <row r="1726" hidden="1"/>
    <row r="1727" hidden="1"/>
    <row r="1728" hidden="1"/>
    <row r="1729" hidden="1"/>
    <row r="1730" hidden="1"/>
    <row r="1731" hidden="1"/>
    <row r="1732" hidden="1"/>
    <row r="1733" hidden="1"/>
    <row r="1734" hidden="1"/>
    <row r="1735" hidden="1"/>
    <row r="1736" hidden="1"/>
    <row r="1737" hidden="1"/>
    <row r="1738" hidden="1"/>
    <row r="1739" hidden="1"/>
    <row r="1740" hidden="1"/>
    <row r="1741" hidden="1"/>
    <row r="1742" hidden="1"/>
    <row r="1743" hidden="1"/>
    <row r="1744" hidden="1"/>
    <row r="1745" hidden="1"/>
    <row r="1746" hidden="1"/>
    <row r="1747" hidden="1"/>
    <row r="1748" hidden="1"/>
    <row r="1749" hidden="1"/>
    <row r="1750" hidden="1"/>
    <row r="1751" hidden="1"/>
    <row r="1752" hidden="1"/>
    <row r="1753" hidden="1"/>
    <row r="1754" hidden="1"/>
    <row r="1755" hidden="1"/>
    <row r="1756" hidden="1"/>
    <row r="1757" hidden="1"/>
    <row r="1758" hidden="1"/>
    <row r="1759" hidden="1"/>
    <row r="1760" hidden="1"/>
    <row r="1761" hidden="1"/>
    <row r="1762" hidden="1"/>
    <row r="1763" hidden="1"/>
    <row r="1764" hidden="1"/>
    <row r="1765" hidden="1"/>
    <row r="1766" hidden="1"/>
    <row r="1767" hidden="1"/>
    <row r="1768" hidden="1"/>
    <row r="1769" hidden="1"/>
    <row r="1770" hidden="1"/>
    <row r="1771" hidden="1"/>
    <row r="1772" hidden="1"/>
    <row r="1773" hidden="1"/>
    <row r="1774" hidden="1"/>
    <row r="1775" hidden="1"/>
    <row r="1776" hidden="1"/>
    <row r="1777" hidden="1"/>
    <row r="1778" hidden="1"/>
    <row r="1779" hidden="1"/>
    <row r="1780" hidden="1"/>
    <row r="1781" hidden="1"/>
    <row r="1782" hidden="1"/>
    <row r="1783" hidden="1"/>
    <row r="1784" hidden="1"/>
    <row r="1785" hidden="1"/>
    <row r="1786" hidden="1"/>
    <row r="1787" hidden="1"/>
    <row r="1788" hidden="1"/>
    <row r="1789" hidden="1"/>
    <row r="1790" hidden="1"/>
    <row r="1791" hidden="1"/>
    <row r="1792" hidden="1"/>
    <row r="1793" hidden="1"/>
    <row r="1794" hidden="1"/>
    <row r="1795" hidden="1"/>
    <row r="1796" hidden="1"/>
    <row r="1797" hidden="1"/>
    <row r="1798" hidden="1"/>
    <row r="1799" hidden="1"/>
    <row r="1800" hidden="1"/>
    <row r="1801" hidden="1"/>
    <row r="1802" hidden="1"/>
    <row r="1803" hidden="1"/>
    <row r="1804" hidden="1"/>
    <row r="1805" hidden="1"/>
    <row r="1806" hidden="1"/>
    <row r="1807" hidden="1"/>
    <row r="1808" hidden="1"/>
    <row r="1809" hidden="1"/>
    <row r="1810" hidden="1"/>
    <row r="1811" hidden="1"/>
    <row r="1812" hidden="1"/>
    <row r="1813" hidden="1"/>
    <row r="1814" hidden="1"/>
    <row r="1815" hidden="1"/>
    <row r="1816" hidden="1"/>
    <row r="1817" hidden="1"/>
    <row r="1818" hidden="1"/>
    <row r="1819" hidden="1"/>
    <row r="1820" hidden="1"/>
    <row r="1821" hidden="1"/>
    <row r="1822" hidden="1"/>
    <row r="1823" hidden="1"/>
    <row r="1824" hidden="1"/>
    <row r="1825" hidden="1"/>
    <row r="1826" hidden="1"/>
    <row r="1827" hidden="1"/>
    <row r="1828" hidden="1"/>
    <row r="1829" hidden="1"/>
    <row r="1830" hidden="1"/>
    <row r="1831" hidden="1"/>
    <row r="1832" hidden="1"/>
    <row r="1833" hidden="1"/>
    <row r="1834" hidden="1"/>
    <row r="1835" hidden="1"/>
    <row r="1836" hidden="1"/>
    <row r="1837" hidden="1"/>
    <row r="1838" hidden="1"/>
    <row r="1839" hidden="1"/>
    <row r="1840" hidden="1"/>
    <row r="1841" hidden="1"/>
    <row r="1842" hidden="1"/>
    <row r="1843" hidden="1"/>
    <row r="1844" hidden="1"/>
    <row r="1845" hidden="1"/>
    <row r="1846" hidden="1"/>
    <row r="1847" hidden="1"/>
    <row r="1848" hidden="1"/>
    <row r="1849" hidden="1"/>
    <row r="1850" hidden="1"/>
    <row r="1851" hidden="1"/>
    <row r="1852" hidden="1"/>
    <row r="1853" hidden="1"/>
    <row r="1854" hidden="1"/>
    <row r="1855" hidden="1"/>
    <row r="1856" hidden="1"/>
    <row r="1857" hidden="1"/>
    <row r="1858" hidden="1"/>
    <row r="1859" hidden="1"/>
    <row r="1860" hidden="1"/>
    <row r="1861" hidden="1"/>
    <row r="1862" hidden="1"/>
    <row r="1863" hidden="1"/>
    <row r="1864" hidden="1"/>
    <row r="1865" hidden="1"/>
    <row r="1866" hidden="1"/>
    <row r="1867" hidden="1"/>
    <row r="1868" hidden="1"/>
    <row r="1869" hidden="1"/>
    <row r="1870" hidden="1"/>
    <row r="1871" hidden="1"/>
    <row r="1872" hidden="1"/>
    <row r="1873" hidden="1"/>
    <row r="1874" hidden="1"/>
    <row r="1875" hidden="1"/>
    <row r="1876" hidden="1"/>
    <row r="1877" hidden="1"/>
    <row r="1878" hidden="1"/>
    <row r="1879" hidden="1"/>
    <row r="1880" hidden="1"/>
    <row r="1881" hidden="1"/>
    <row r="1882" hidden="1"/>
    <row r="1883" hidden="1"/>
    <row r="1884" hidden="1"/>
    <row r="1885" hidden="1"/>
    <row r="1886" hidden="1"/>
    <row r="1887" hidden="1"/>
    <row r="1888" hidden="1"/>
    <row r="1889" hidden="1"/>
    <row r="1890" hidden="1"/>
    <row r="1891" hidden="1"/>
    <row r="1892" hidden="1"/>
    <row r="1893" hidden="1"/>
    <row r="1894" hidden="1"/>
    <row r="1895" hidden="1"/>
    <row r="1896" hidden="1"/>
    <row r="1897" hidden="1"/>
    <row r="1898" hidden="1"/>
    <row r="1899" hidden="1"/>
    <row r="1900" hidden="1"/>
    <row r="1901" hidden="1"/>
    <row r="1902" hidden="1"/>
    <row r="1903" hidden="1"/>
    <row r="1904" hidden="1"/>
    <row r="1905" hidden="1"/>
    <row r="1906" hidden="1"/>
    <row r="1907" hidden="1"/>
    <row r="1908" hidden="1"/>
    <row r="1909" hidden="1"/>
    <row r="1910" hidden="1"/>
    <row r="1911" hidden="1"/>
    <row r="1912" hidden="1"/>
    <row r="1913" hidden="1"/>
    <row r="1914" hidden="1"/>
    <row r="1915" hidden="1"/>
    <row r="1916" hidden="1"/>
    <row r="1917" hidden="1"/>
    <row r="1918" hidden="1"/>
    <row r="1919" hidden="1"/>
    <row r="1920" hidden="1"/>
    <row r="1921" hidden="1"/>
    <row r="1922" hidden="1"/>
    <row r="1923" hidden="1"/>
    <row r="1924" hidden="1"/>
    <row r="1925" hidden="1"/>
    <row r="1926" hidden="1"/>
    <row r="1927" hidden="1"/>
    <row r="1928" hidden="1"/>
    <row r="1929" hidden="1"/>
    <row r="1930" hidden="1"/>
    <row r="1931" hidden="1"/>
    <row r="1932" hidden="1"/>
    <row r="1933" hidden="1"/>
    <row r="1934" hidden="1"/>
    <row r="1935" hidden="1"/>
    <row r="1936" hidden="1"/>
    <row r="1937" hidden="1"/>
    <row r="1938" hidden="1"/>
    <row r="1939" hidden="1"/>
    <row r="1940" hidden="1"/>
    <row r="1941" hidden="1"/>
    <row r="1942" hidden="1"/>
    <row r="1943" hidden="1"/>
    <row r="1944" hidden="1"/>
    <row r="1945" hidden="1"/>
    <row r="1946" hidden="1"/>
    <row r="1947" hidden="1"/>
    <row r="1948" hidden="1"/>
    <row r="1949" hidden="1"/>
    <row r="1950" hidden="1"/>
    <row r="1951" hidden="1"/>
    <row r="1952" hidden="1"/>
    <row r="1953" hidden="1"/>
    <row r="1954" hidden="1"/>
    <row r="1955" hidden="1"/>
    <row r="1956" hidden="1"/>
    <row r="1957" hidden="1"/>
    <row r="1958" hidden="1"/>
    <row r="1959" hidden="1"/>
    <row r="1960" hidden="1"/>
    <row r="1961" hidden="1"/>
    <row r="1962" hidden="1"/>
    <row r="1963" hidden="1"/>
    <row r="1964" hidden="1"/>
    <row r="1965" hidden="1"/>
    <row r="1966" hidden="1"/>
    <row r="1967" hidden="1"/>
    <row r="1968" hidden="1"/>
    <row r="1969" hidden="1"/>
    <row r="1970" hidden="1"/>
    <row r="1971" hidden="1"/>
    <row r="1972" hidden="1"/>
    <row r="1973" hidden="1"/>
    <row r="1974" hidden="1"/>
    <row r="1975" hidden="1"/>
    <row r="1976" hidden="1"/>
    <row r="1977" hidden="1"/>
    <row r="1978" hidden="1"/>
    <row r="1979" hidden="1"/>
    <row r="1980" hidden="1"/>
    <row r="1981" hidden="1"/>
    <row r="1982" hidden="1"/>
    <row r="1983" hidden="1"/>
    <row r="1984" hidden="1"/>
    <row r="1985" hidden="1"/>
    <row r="1986" hidden="1"/>
    <row r="1987" hidden="1"/>
    <row r="1988" hidden="1"/>
    <row r="1989" hidden="1"/>
    <row r="1990" hidden="1"/>
    <row r="1991" hidden="1"/>
    <row r="1992" hidden="1"/>
    <row r="1993" hidden="1"/>
    <row r="1994" hidden="1"/>
    <row r="1995" hidden="1"/>
    <row r="1996" hidden="1"/>
    <row r="1997" hidden="1"/>
    <row r="1998" hidden="1"/>
    <row r="1999" hidden="1"/>
    <row r="2000" hidden="1"/>
    <row r="2001" hidden="1"/>
    <row r="2002" hidden="1"/>
    <row r="2003" hidden="1"/>
    <row r="2004" hidden="1"/>
    <row r="2005" hidden="1"/>
    <row r="2006" hidden="1"/>
    <row r="2007" hidden="1"/>
    <row r="2008" hidden="1"/>
    <row r="2009" hidden="1"/>
    <row r="2010" hidden="1"/>
    <row r="2011" hidden="1"/>
    <row r="2012" hidden="1"/>
    <row r="2013" hidden="1"/>
    <row r="2014" hidden="1"/>
    <row r="2015" hidden="1"/>
    <row r="2016" hidden="1"/>
    <row r="2017" hidden="1"/>
    <row r="2018" hidden="1"/>
    <row r="2019" hidden="1"/>
    <row r="2020" hidden="1"/>
    <row r="2021" hidden="1"/>
    <row r="2022" hidden="1"/>
    <row r="2023" hidden="1"/>
    <row r="2024" hidden="1"/>
    <row r="2025" hidden="1"/>
    <row r="2026" hidden="1"/>
    <row r="2027" hidden="1"/>
    <row r="2028" hidden="1"/>
    <row r="2029" hidden="1"/>
    <row r="2030" hidden="1"/>
    <row r="2031" hidden="1"/>
    <row r="2032" hidden="1"/>
    <row r="2033" hidden="1"/>
    <row r="2034" hidden="1"/>
    <row r="2035" hidden="1"/>
    <row r="2036" hidden="1"/>
    <row r="2037" hidden="1"/>
    <row r="2038" hidden="1"/>
    <row r="2039" hidden="1"/>
    <row r="2040" hidden="1"/>
    <row r="2041" hidden="1"/>
    <row r="2042" hidden="1"/>
    <row r="2043" hidden="1"/>
    <row r="2044" hidden="1"/>
    <row r="2045" hidden="1"/>
    <row r="2046" hidden="1"/>
    <row r="2047" hidden="1"/>
    <row r="2048" hidden="1"/>
    <row r="2049" hidden="1"/>
    <row r="2050" hidden="1"/>
    <row r="2051" hidden="1"/>
    <row r="2052" hidden="1"/>
    <row r="2053" hidden="1"/>
    <row r="2054" hidden="1"/>
    <row r="2055" hidden="1"/>
    <row r="2056" hidden="1"/>
    <row r="2057" hidden="1"/>
    <row r="2058" hidden="1"/>
    <row r="2059" hidden="1"/>
    <row r="2060" hidden="1"/>
    <row r="2061" hidden="1"/>
    <row r="2062" hidden="1"/>
    <row r="2063" hidden="1"/>
    <row r="2064" hidden="1"/>
    <row r="2065" hidden="1"/>
    <row r="2066" hidden="1"/>
    <row r="2067" hidden="1"/>
    <row r="2068" hidden="1"/>
    <row r="2069" hidden="1"/>
    <row r="2070" hidden="1"/>
    <row r="2071" hidden="1"/>
    <row r="2072" hidden="1"/>
    <row r="2073" hidden="1"/>
    <row r="2074" hidden="1"/>
    <row r="2075" hidden="1"/>
    <row r="2076" hidden="1"/>
    <row r="2077" hidden="1"/>
    <row r="2078" hidden="1"/>
    <row r="2079" hidden="1"/>
    <row r="2080" hidden="1"/>
    <row r="2081" hidden="1"/>
    <row r="2082" hidden="1"/>
    <row r="2083" hidden="1"/>
    <row r="2084" hidden="1"/>
    <row r="2085" hidden="1"/>
    <row r="2086" hidden="1"/>
    <row r="2087" hidden="1"/>
    <row r="2088" hidden="1"/>
    <row r="2089" hidden="1"/>
    <row r="2090" hidden="1"/>
    <row r="2091" hidden="1"/>
    <row r="2092" hidden="1"/>
    <row r="2093" hidden="1"/>
    <row r="2094" hidden="1"/>
    <row r="2095" hidden="1"/>
    <row r="2096" hidden="1"/>
    <row r="2097" hidden="1"/>
    <row r="2098" hidden="1"/>
    <row r="2099" hidden="1"/>
    <row r="2100" hidden="1"/>
    <row r="2101" hidden="1"/>
    <row r="2102" hidden="1"/>
    <row r="2103" hidden="1"/>
    <row r="2104" hidden="1"/>
    <row r="2105" hidden="1"/>
    <row r="2106" hidden="1"/>
    <row r="2107" hidden="1"/>
    <row r="2108" hidden="1"/>
    <row r="2109" hidden="1"/>
    <row r="2110" hidden="1"/>
    <row r="2111" hidden="1"/>
    <row r="2112" hidden="1"/>
    <row r="2113" hidden="1"/>
    <row r="2114" hidden="1"/>
    <row r="2115" hidden="1"/>
    <row r="2116" hidden="1"/>
    <row r="2117" hidden="1"/>
    <row r="2118" hidden="1"/>
    <row r="2119" hidden="1"/>
    <row r="2120" hidden="1"/>
    <row r="2121" hidden="1"/>
    <row r="2122" hidden="1"/>
    <row r="2123" hidden="1"/>
    <row r="2124" hidden="1"/>
    <row r="2125" hidden="1"/>
    <row r="2126" hidden="1"/>
    <row r="2127" hidden="1"/>
    <row r="2128" hidden="1"/>
    <row r="2129" hidden="1"/>
    <row r="2130" hidden="1"/>
    <row r="2131" hidden="1"/>
    <row r="2132" hidden="1"/>
    <row r="2133" hidden="1"/>
    <row r="2134" hidden="1"/>
    <row r="2135" hidden="1"/>
    <row r="2136" hidden="1"/>
    <row r="2137" hidden="1"/>
    <row r="2138" hidden="1"/>
    <row r="2139" hidden="1"/>
    <row r="2140" hidden="1"/>
    <row r="2141" hidden="1"/>
    <row r="2142" hidden="1"/>
    <row r="2143" hidden="1"/>
    <row r="2144" hidden="1"/>
    <row r="2145" hidden="1"/>
    <row r="2146" hidden="1"/>
    <row r="2147" hidden="1"/>
    <row r="2148" hidden="1"/>
    <row r="2149" hidden="1"/>
    <row r="2150" hidden="1"/>
    <row r="2151" hidden="1"/>
    <row r="2152" hidden="1"/>
    <row r="2153" hidden="1"/>
    <row r="2154" hidden="1"/>
    <row r="2155" hidden="1"/>
    <row r="2156" hidden="1"/>
    <row r="2157" hidden="1"/>
    <row r="2158" hidden="1"/>
    <row r="2159" hidden="1"/>
    <row r="2160" hidden="1"/>
    <row r="2161" hidden="1"/>
    <row r="2162" hidden="1"/>
    <row r="2163" hidden="1"/>
    <row r="2164" hidden="1"/>
    <row r="2165" hidden="1"/>
    <row r="2166" hidden="1"/>
    <row r="2167" hidden="1"/>
    <row r="2168" hidden="1"/>
    <row r="2169" hidden="1"/>
    <row r="2170" hidden="1"/>
    <row r="2171" hidden="1"/>
    <row r="2172" hidden="1"/>
    <row r="2173" hidden="1"/>
    <row r="2174" hidden="1"/>
    <row r="2175" hidden="1"/>
    <row r="2176" hidden="1"/>
    <row r="2177" hidden="1"/>
    <row r="2178" hidden="1"/>
    <row r="2179" hidden="1"/>
    <row r="2180" hidden="1"/>
    <row r="2181" hidden="1"/>
    <row r="2182" hidden="1"/>
    <row r="2183" hidden="1"/>
    <row r="2184" hidden="1"/>
    <row r="2185" hidden="1"/>
    <row r="2186" hidden="1"/>
    <row r="2187" hidden="1"/>
    <row r="2188" hidden="1"/>
    <row r="2189" hidden="1"/>
    <row r="2190" hidden="1"/>
    <row r="2191" hidden="1"/>
    <row r="2192" hidden="1"/>
    <row r="2193" hidden="1"/>
    <row r="2194" hidden="1"/>
    <row r="2195" hidden="1"/>
    <row r="2196" hidden="1"/>
    <row r="2197" hidden="1"/>
    <row r="2198" hidden="1"/>
    <row r="2199" hidden="1"/>
    <row r="2200" hidden="1"/>
    <row r="2201" hidden="1"/>
    <row r="2202" hidden="1"/>
    <row r="2203" hidden="1"/>
    <row r="2204" hidden="1"/>
    <row r="2205" hidden="1"/>
    <row r="2206" hidden="1"/>
    <row r="2207" hidden="1"/>
    <row r="2208" hidden="1"/>
    <row r="2209" hidden="1"/>
    <row r="2210" hidden="1"/>
    <row r="2211" hidden="1"/>
    <row r="2212" hidden="1"/>
    <row r="2213" hidden="1"/>
    <row r="2214" hidden="1"/>
    <row r="2215" hidden="1"/>
    <row r="2216" hidden="1"/>
    <row r="2217" hidden="1"/>
    <row r="2218" hidden="1"/>
    <row r="2219" hidden="1"/>
    <row r="2220" hidden="1"/>
    <row r="2221" hidden="1"/>
    <row r="2222" hidden="1"/>
    <row r="2223" hidden="1"/>
    <row r="2224" hidden="1"/>
    <row r="2225" hidden="1"/>
    <row r="2226" hidden="1"/>
    <row r="2227" hidden="1"/>
    <row r="2228" hidden="1"/>
    <row r="2229" hidden="1"/>
    <row r="2230" hidden="1"/>
    <row r="2231" hidden="1"/>
    <row r="2232" hidden="1"/>
    <row r="2233" hidden="1"/>
    <row r="2234" hidden="1"/>
    <row r="2235" hidden="1"/>
    <row r="2236" hidden="1"/>
    <row r="2237" hidden="1"/>
    <row r="2238" hidden="1"/>
    <row r="2239" hidden="1"/>
    <row r="2240" hidden="1"/>
    <row r="2241" hidden="1"/>
    <row r="2242" hidden="1"/>
    <row r="2243" hidden="1"/>
    <row r="2244" hidden="1"/>
    <row r="2245" hidden="1"/>
    <row r="2246" hidden="1"/>
    <row r="2247" hidden="1"/>
    <row r="2248" hidden="1"/>
    <row r="2249" hidden="1"/>
    <row r="2250" hidden="1"/>
    <row r="2251" hidden="1"/>
    <row r="2252" hidden="1"/>
    <row r="2253" hidden="1"/>
    <row r="2254" hidden="1"/>
    <row r="2255" hidden="1"/>
    <row r="2256" hidden="1"/>
    <row r="2257" hidden="1"/>
    <row r="2258" hidden="1"/>
    <row r="2259" hidden="1"/>
    <row r="2260" hidden="1"/>
    <row r="2261" hidden="1"/>
    <row r="2262" hidden="1"/>
    <row r="2263" hidden="1"/>
    <row r="2264" hidden="1"/>
    <row r="2265" hidden="1"/>
    <row r="2266" hidden="1"/>
    <row r="2267" hidden="1"/>
    <row r="2268" hidden="1"/>
    <row r="2269" hidden="1"/>
    <row r="2270" hidden="1"/>
    <row r="2271" hidden="1"/>
    <row r="2272" hidden="1"/>
    <row r="2273" hidden="1"/>
    <row r="2274" hidden="1"/>
    <row r="2275" hidden="1"/>
    <row r="2276" hidden="1"/>
    <row r="2277" hidden="1"/>
    <row r="2278" hidden="1"/>
    <row r="2279" hidden="1"/>
    <row r="2280" hidden="1"/>
    <row r="2281" hidden="1"/>
    <row r="2282" hidden="1"/>
    <row r="2283" hidden="1"/>
    <row r="2284" hidden="1"/>
    <row r="2285" hidden="1"/>
    <row r="2286" hidden="1"/>
    <row r="2287" hidden="1"/>
    <row r="2288" hidden="1"/>
    <row r="2289" hidden="1"/>
    <row r="2290" hidden="1"/>
    <row r="2291" hidden="1"/>
    <row r="2292" hidden="1"/>
    <row r="2293" hidden="1"/>
    <row r="2294" hidden="1"/>
    <row r="2295" hidden="1"/>
    <row r="2296" hidden="1"/>
    <row r="2297" hidden="1"/>
    <row r="2298" hidden="1"/>
    <row r="2299" hidden="1"/>
    <row r="2300" hidden="1"/>
    <row r="2301" hidden="1"/>
    <row r="2302" hidden="1"/>
    <row r="2303" hidden="1"/>
    <row r="2304" hidden="1"/>
    <row r="2305" hidden="1"/>
    <row r="2306" hidden="1"/>
    <row r="2307" hidden="1"/>
    <row r="2308" hidden="1"/>
    <row r="2309" hidden="1"/>
    <row r="2310" hidden="1"/>
    <row r="2311" hidden="1"/>
    <row r="2312" hidden="1"/>
    <row r="2313" hidden="1"/>
    <row r="2314" hidden="1"/>
    <row r="2315" hidden="1"/>
    <row r="2316" hidden="1"/>
    <row r="2317" hidden="1"/>
    <row r="2318" hidden="1"/>
    <row r="2319" hidden="1"/>
    <row r="2320" hidden="1"/>
    <row r="2321" hidden="1"/>
    <row r="2322" hidden="1"/>
    <row r="2323" hidden="1"/>
    <row r="2324" hidden="1"/>
    <row r="2325" hidden="1"/>
    <row r="2326" hidden="1"/>
    <row r="2327" hidden="1"/>
    <row r="2328" hidden="1"/>
    <row r="2329" hidden="1"/>
    <row r="2330" hidden="1"/>
    <row r="2331" hidden="1"/>
    <row r="2332" hidden="1"/>
    <row r="2333" hidden="1"/>
    <row r="2334" hidden="1"/>
    <row r="2335" hidden="1"/>
    <row r="2336" hidden="1"/>
    <row r="2337" hidden="1"/>
    <row r="2338" hidden="1"/>
    <row r="2339" hidden="1"/>
    <row r="2340" hidden="1"/>
    <row r="2341" hidden="1"/>
    <row r="2342" hidden="1"/>
    <row r="2343" hidden="1"/>
    <row r="2344" hidden="1"/>
    <row r="2345" hidden="1"/>
    <row r="2346" hidden="1"/>
    <row r="2347" hidden="1"/>
    <row r="2348" hidden="1"/>
    <row r="2349" hidden="1"/>
    <row r="2350" hidden="1"/>
    <row r="2351" hidden="1"/>
    <row r="2352" hidden="1"/>
    <row r="2353" hidden="1"/>
    <row r="2354" hidden="1"/>
    <row r="2355" hidden="1"/>
    <row r="2356" hidden="1"/>
    <row r="2357" hidden="1"/>
    <row r="2358" hidden="1"/>
    <row r="2359" hidden="1"/>
    <row r="2360" hidden="1"/>
    <row r="2361" hidden="1"/>
    <row r="2362" hidden="1"/>
    <row r="2363" hidden="1"/>
    <row r="2364" hidden="1"/>
    <row r="2365" hidden="1"/>
    <row r="2366" hidden="1"/>
    <row r="2367" hidden="1"/>
    <row r="2368" hidden="1"/>
    <row r="2369" hidden="1"/>
    <row r="2370" hidden="1"/>
    <row r="2371" hidden="1"/>
    <row r="2372" hidden="1"/>
    <row r="2373" hidden="1"/>
    <row r="2374" hidden="1"/>
    <row r="2375" hidden="1"/>
    <row r="2376" hidden="1"/>
    <row r="2377" hidden="1"/>
    <row r="2378" hidden="1"/>
    <row r="2379" hidden="1"/>
    <row r="2380" hidden="1"/>
    <row r="2381" hidden="1"/>
    <row r="2382" hidden="1"/>
    <row r="2383" hidden="1"/>
    <row r="2384" hidden="1"/>
    <row r="2385" hidden="1"/>
    <row r="2386" hidden="1"/>
    <row r="2387" hidden="1"/>
    <row r="2388" hidden="1"/>
    <row r="2389" hidden="1"/>
    <row r="2390" hidden="1"/>
    <row r="2391" hidden="1"/>
    <row r="2392" hidden="1"/>
    <row r="2393" hidden="1"/>
    <row r="2394" hidden="1"/>
    <row r="2395" hidden="1"/>
    <row r="2396" hidden="1"/>
    <row r="2397" hidden="1"/>
    <row r="2398" hidden="1"/>
    <row r="2399" hidden="1"/>
    <row r="2400" hidden="1"/>
    <row r="2401" hidden="1"/>
    <row r="2402" hidden="1"/>
    <row r="2403" hidden="1"/>
    <row r="2404" hidden="1"/>
    <row r="2405" hidden="1"/>
    <row r="2406" hidden="1"/>
    <row r="2407" hidden="1"/>
    <row r="2408" hidden="1"/>
    <row r="2409" hidden="1"/>
    <row r="2410" hidden="1"/>
    <row r="2411" hidden="1"/>
    <row r="2412" hidden="1"/>
    <row r="2413" hidden="1"/>
    <row r="2414" hidden="1"/>
    <row r="2415" hidden="1"/>
    <row r="2416" hidden="1"/>
    <row r="2417" hidden="1"/>
    <row r="2418" hidden="1"/>
  </sheetData>
  <mergeCells count="2">
    <mergeCell ref="A3:E3"/>
    <mergeCell ref="A5:E5"/>
  </mergeCells>
  <hyperlinks>
    <hyperlink ref="E10" location="Income!A1" display="INCOME"/>
    <hyperlink ref="N10" location="assets!A1" display="ASSETS"/>
    <hyperlink ref="H18" location="'expenditure on item'!A1" display="EXPENDITURE ON ITEM"/>
    <hyperlink ref="E26" location="expenditure!A1" display="EXPENDITURE"/>
    <hyperlink ref="N26" location="'time use'!A1" display="TIME USE"/>
  </hyperlink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3"/>
  <dimension ref="A1:S126"/>
  <sheetViews>
    <sheetView workbookViewId="0">
      <selection activeCell="A40" sqref="A40"/>
    </sheetView>
  </sheetViews>
  <sheetFormatPr defaultRowHeight="15"/>
  <cols>
    <col min="1" max="1" width="27.42578125" customWidth="1"/>
    <col min="2" max="2" width="17.140625" customWidth="1"/>
    <col min="3" max="3" width="15" customWidth="1"/>
    <col min="4" max="4" width="15.7109375" customWidth="1"/>
    <col min="5" max="5" width="15" customWidth="1"/>
    <col min="6" max="7" width="16.7109375" customWidth="1"/>
    <col min="8" max="8" width="15.5703125" customWidth="1"/>
    <col min="9" max="9" width="14" customWidth="1"/>
    <col min="10" max="10" width="16.5703125" customWidth="1"/>
    <col min="11" max="11" width="16.42578125" customWidth="1"/>
    <col min="12" max="12" width="19.42578125" customWidth="1"/>
    <col min="13" max="13" width="17.85546875" customWidth="1"/>
    <col min="14" max="14" width="12.5703125" customWidth="1"/>
    <col min="15" max="15" width="11.140625" customWidth="1"/>
    <col min="16" max="16" width="12.42578125" customWidth="1"/>
  </cols>
  <sheetData>
    <row r="1" spans="1:19" s="3" customFormat="1" ht="26.25">
      <c r="A1" s="40"/>
      <c r="B1" s="41"/>
      <c r="C1" s="41"/>
      <c r="D1" s="41"/>
      <c r="E1" s="41"/>
      <c r="F1" s="41"/>
      <c r="G1" s="41"/>
      <c r="H1" s="42"/>
      <c r="I1" s="107" t="s">
        <v>154</v>
      </c>
      <c r="J1" s="43"/>
      <c r="K1" s="41"/>
      <c r="L1" s="41"/>
      <c r="M1" s="44"/>
    </row>
    <row r="2" spans="1:19" ht="18.75">
      <c r="A2" s="140">
        <v>2005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36"/>
    </row>
    <row r="3" spans="1:19" ht="24" thickBot="1">
      <c r="A3" s="139" t="s">
        <v>167</v>
      </c>
      <c r="B3" s="53"/>
      <c r="C3" s="14"/>
      <c r="D3" s="14"/>
      <c r="E3" s="14"/>
      <c r="F3" s="14"/>
      <c r="G3" s="14"/>
      <c r="H3" s="14"/>
      <c r="I3" s="14"/>
      <c r="J3" s="14"/>
      <c r="K3" s="14"/>
      <c r="L3" s="14"/>
      <c r="M3" s="36"/>
    </row>
    <row r="4" spans="1:19" ht="45" customHeight="1">
      <c r="A4" s="203" t="s">
        <v>40</v>
      </c>
      <c r="B4" s="205" t="s">
        <v>13</v>
      </c>
      <c r="C4" s="205" t="s">
        <v>14</v>
      </c>
      <c r="D4" s="205" t="s">
        <v>15</v>
      </c>
      <c r="E4" s="205" t="s">
        <v>16</v>
      </c>
      <c r="F4" s="205" t="s">
        <v>17</v>
      </c>
      <c r="G4" s="205" t="s">
        <v>21</v>
      </c>
      <c r="H4" s="205" t="s">
        <v>22</v>
      </c>
      <c r="I4" s="205" t="s">
        <v>18</v>
      </c>
      <c r="J4" s="205" t="s">
        <v>19</v>
      </c>
      <c r="K4" s="205" t="s">
        <v>20</v>
      </c>
      <c r="L4" s="205" t="s">
        <v>23</v>
      </c>
      <c r="M4" s="205" t="s">
        <v>9</v>
      </c>
      <c r="O4" s="202"/>
    </row>
    <row r="5" spans="1:19" ht="15.75" thickBot="1">
      <c r="A5" s="204"/>
      <c r="B5" s="206"/>
      <c r="C5" s="206"/>
      <c r="D5" s="206"/>
      <c r="E5" s="206"/>
      <c r="F5" s="206"/>
      <c r="G5" s="206"/>
      <c r="H5" s="206"/>
      <c r="I5" s="206"/>
      <c r="J5" s="206"/>
      <c r="K5" s="206"/>
      <c r="L5" s="206"/>
      <c r="M5" s="206"/>
      <c r="O5" s="202"/>
    </row>
    <row r="6" spans="1:19">
      <c r="A6" s="57"/>
      <c r="B6" s="59"/>
      <c r="C6" s="59"/>
      <c r="D6" s="59"/>
      <c r="E6" s="59"/>
      <c r="F6" s="59"/>
      <c r="G6" s="59"/>
      <c r="H6" s="59"/>
      <c r="I6" s="59"/>
      <c r="J6" s="59"/>
      <c r="K6" s="59"/>
      <c r="L6" s="59"/>
      <c r="M6" s="59"/>
      <c r="O6" s="1"/>
    </row>
    <row r="7" spans="1:19">
      <c r="A7" s="67" t="s">
        <v>0</v>
      </c>
      <c r="B7" s="60">
        <v>2342558</v>
      </c>
      <c r="C7" s="60">
        <v>295293</v>
      </c>
      <c r="D7" s="60">
        <v>595599</v>
      </c>
      <c r="E7" s="60">
        <v>227293</v>
      </c>
      <c r="F7" s="60">
        <v>18174</v>
      </c>
      <c r="G7" s="60">
        <v>114957</v>
      </c>
      <c r="H7" s="60">
        <v>10744</v>
      </c>
      <c r="I7" s="60">
        <v>32592</v>
      </c>
      <c r="J7" s="60">
        <v>99136</v>
      </c>
      <c r="K7" s="60">
        <v>38244</v>
      </c>
      <c r="L7" s="60">
        <v>38594</v>
      </c>
      <c r="M7" s="61">
        <f t="shared" ref="M7:M15" si="0">SUM(B7:L7)</f>
        <v>3813184</v>
      </c>
    </row>
    <row r="8" spans="1:19">
      <c r="A8" s="67" t="s">
        <v>1</v>
      </c>
      <c r="B8" s="60">
        <v>1786555</v>
      </c>
      <c r="C8" s="60">
        <v>362150</v>
      </c>
      <c r="D8" s="60">
        <v>1036343</v>
      </c>
      <c r="E8" s="60">
        <v>933119</v>
      </c>
      <c r="F8" s="60">
        <v>29184</v>
      </c>
      <c r="G8" s="60">
        <v>112802</v>
      </c>
      <c r="H8" s="60">
        <v>18235</v>
      </c>
      <c r="I8" s="60">
        <v>13576</v>
      </c>
      <c r="J8" s="60">
        <v>377186</v>
      </c>
      <c r="K8" s="60">
        <v>21844</v>
      </c>
      <c r="L8" s="60">
        <v>6811</v>
      </c>
      <c r="M8" s="61">
        <f t="shared" si="0"/>
        <v>4697805</v>
      </c>
    </row>
    <row r="9" spans="1:19">
      <c r="A9" s="67" t="s">
        <v>2</v>
      </c>
      <c r="B9" s="60">
        <v>382217</v>
      </c>
      <c r="C9" s="60">
        <v>44292</v>
      </c>
      <c r="D9" s="60">
        <v>176078</v>
      </c>
      <c r="E9" s="60">
        <v>133733</v>
      </c>
      <c r="F9" s="60">
        <v>1462</v>
      </c>
      <c r="G9" s="60">
        <v>22107</v>
      </c>
      <c r="H9" s="60">
        <v>2157</v>
      </c>
      <c r="I9" s="60">
        <v>2471</v>
      </c>
      <c r="J9" s="60">
        <v>46716</v>
      </c>
      <c r="K9" s="60">
        <v>7868</v>
      </c>
      <c r="L9" s="60">
        <v>3869</v>
      </c>
      <c r="M9" s="61">
        <f t="shared" si="0"/>
        <v>822970</v>
      </c>
    </row>
    <row r="10" spans="1:19">
      <c r="A10" s="67" t="s">
        <v>3</v>
      </c>
      <c r="B10" s="60">
        <v>864882</v>
      </c>
      <c r="C10" s="60">
        <v>141523</v>
      </c>
      <c r="D10" s="60">
        <v>301720</v>
      </c>
      <c r="E10" s="60">
        <v>237196</v>
      </c>
      <c r="F10" s="60">
        <v>20557</v>
      </c>
      <c r="G10" s="60">
        <v>48581</v>
      </c>
      <c r="H10" s="60">
        <v>3111</v>
      </c>
      <c r="I10" s="60">
        <v>2901</v>
      </c>
      <c r="J10" s="60">
        <v>175383</v>
      </c>
      <c r="K10" s="60">
        <v>14478</v>
      </c>
      <c r="L10" s="60">
        <v>11760</v>
      </c>
      <c r="M10" s="61">
        <f t="shared" si="0"/>
        <v>1822092</v>
      </c>
    </row>
    <row r="11" spans="1:19">
      <c r="A11" s="67" t="s">
        <v>4</v>
      </c>
      <c r="B11" s="60">
        <v>3420776</v>
      </c>
      <c r="C11" s="60">
        <v>503414</v>
      </c>
      <c r="D11" s="60">
        <v>1362048</v>
      </c>
      <c r="E11" s="60">
        <v>1100214</v>
      </c>
      <c r="F11" s="60">
        <v>11952</v>
      </c>
      <c r="G11" s="60">
        <v>114659</v>
      </c>
      <c r="H11" s="60">
        <v>10696</v>
      </c>
      <c r="I11" s="60">
        <v>21921</v>
      </c>
      <c r="J11" s="60">
        <v>651299</v>
      </c>
      <c r="K11" s="60">
        <v>61552</v>
      </c>
      <c r="L11" s="60">
        <v>24675</v>
      </c>
      <c r="M11" s="61">
        <f t="shared" si="0"/>
        <v>7283206</v>
      </c>
    </row>
    <row r="12" spans="1:19">
      <c r="A12" s="67" t="s">
        <v>5</v>
      </c>
      <c r="B12" s="60">
        <v>1058446</v>
      </c>
      <c r="C12" s="60">
        <v>212057</v>
      </c>
      <c r="D12" s="60">
        <v>400436</v>
      </c>
      <c r="E12" s="60">
        <v>293078</v>
      </c>
      <c r="F12" s="60">
        <v>18670</v>
      </c>
      <c r="G12" s="60">
        <v>52365</v>
      </c>
      <c r="H12" s="60">
        <v>6891</v>
      </c>
      <c r="I12" s="60">
        <v>3665</v>
      </c>
      <c r="J12" s="60">
        <v>150286</v>
      </c>
      <c r="K12" s="60">
        <v>8280</v>
      </c>
      <c r="L12" s="60">
        <v>8757</v>
      </c>
      <c r="M12" s="61">
        <f t="shared" si="0"/>
        <v>2212931</v>
      </c>
    </row>
    <row r="13" spans="1:19">
      <c r="A13" s="67" t="s">
        <v>6</v>
      </c>
      <c r="B13" s="60">
        <v>4769683</v>
      </c>
      <c r="C13" s="60">
        <v>1209615</v>
      </c>
      <c r="D13" s="60">
        <v>828531</v>
      </c>
      <c r="E13" s="60">
        <v>558076</v>
      </c>
      <c r="F13" s="60">
        <v>30466</v>
      </c>
      <c r="G13" s="60">
        <v>246073</v>
      </c>
      <c r="H13" s="60">
        <v>34081</v>
      </c>
      <c r="I13" s="60">
        <v>48297</v>
      </c>
      <c r="J13" s="60">
        <v>479765</v>
      </c>
      <c r="K13" s="60">
        <v>47311</v>
      </c>
      <c r="L13" s="60">
        <v>77114</v>
      </c>
      <c r="M13" s="61">
        <f t="shared" si="0"/>
        <v>8329012</v>
      </c>
    </row>
    <row r="14" spans="1:19">
      <c r="A14" s="67" t="s">
        <v>7</v>
      </c>
      <c r="B14" s="60">
        <v>1216972</v>
      </c>
      <c r="C14" s="60">
        <v>249479</v>
      </c>
      <c r="D14" s="60">
        <v>329491</v>
      </c>
      <c r="E14" s="60">
        <v>359362</v>
      </c>
      <c r="F14" s="60">
        <v>12988</v>
      </c>
      <c r="G14" s="60">
        <v>30997</v>
      </c>
      <c r="H14" s="60">
        <v>6416</v>
      </c>
      <c r="I14" s="60">
        <v>3640</v>
      </c>
      <c r="J14" s="60">
        <v>277383</v>
      </c>
      <c r="K14" s="60">
        <v>18494</v>
      </c>
      <c r="L14" s="60">
        <v>52858</v>
      </c>
      <c r="M14" s="61">
        <f t="shared" si="0"/>
        <v>2558080</v>
      </c>
    </row>
    <row r="15" spans="1:19">
      <c r="A15" s="67" t="s">
        <v>8</v>
      </c>
      <c r="B15" s="60">
        <v>1007272</v>
      </c>
      <c r="C15" s="60">
        <v>235047</v>
      </c>
      <c r="D15" s="60">
        <v>536293</v>
      </c>
      <c r="E15" s="60">
        <v>496565</v>
      </c>
      <c r="F15" s="60">
        <v>3524</v>
      </c>
      <c r="G15" s="60">
        <v>22950</v>
      </c>
      <c r="H15" s="60">
        <v>3571</v>
      </c>
      <c r="I15" s="60">
        <v>16394</v>
      </c>
      <c r="J15" s="60">
        <v>432567</v>
      </c>
      <c r="K15" s="60">
        <v>4063</v>
      </c>
      <c r="L15" s="60">
        <v>7602</v>
      </c>
      <c r="M15" s="61">
        <f t="shared" si="0"/>
        <v>2765848</v>
      </c>
      <c r="S15" s="1"/>
    </row>
    <row r="16" spans="1:19" s="3" customFormat="1" ht="15.75" thickBot="1">
      <c r="A16" s="67"/>
      <c r="B16" s="60"/>
      <c r="C16" s="60"/>
      <c r="D16" s="60"/>
      <c r="E16" s="60"/>
      <c r="F16" s="60"/>
      <c r="G16" s="60"/>
      <c r="H16" s="60"/>
      <c r="I16" s="60"/>
      <c r="J16" s="60"/>
      <c r="K16" s="60"/>
      <c r="L16" s="60"/>
      <c r="M16" s="61"/>
      <c r="S16" s="1"/>
    </row>
    <row r="17" spans="1:18" ht="15.75" thickBot="1">
      <c r="A17" s="63" t="s">
        <v>9</v>
      </c>
      <c r="B17" s="64">
        <f>SUM(B7:B15)</f>
        <v>16849361</v>
      </c>
      <c r="C17" s="64">
        <f t="shared" ref="C17:I17" si="1">SUM(C7:C15)</f>
        <v>3252870</v>
      </c>
      <c r="D17" s="64">
        <f t="shared" si="1"/>
        <v>5566539</v>
      </c>
      <c r="E17" s="64">
        <f t="shared" si="1"/>
        <v>4338636</v>
      </c>
      <c r="F17" s="64">
        <f t="shared" si="1"/>
        <v>146977</v>
      </c>
      <c r="G17" s="64">
        <f t="shared" si="1"/>
        <v>765491</v>
      </c>
      <c r="H17" s="64">
        <f t="shared" si="1"/>
        <v>95902</v>
      </c>
      <c r="I17" s="64">
        <f t="shared" si="1"/>
        <v>145457</v>
      </c>
      <c r="J17" s="64">
        <f>SUM(J7:J15)</f>
        <v>2689721</v>
      </c>
      <c r="K17" s="64">
        <f>SUM(K7:K15)</f>
        <v>222134</v>
      </c>
      <c r="L17" s="64">
        <f>SUM(L7:L15)</f>
        <v>232040</v>
      </c>
      <c r="M17" s="65">
        <f>SUM(B17:L17)</f>
        <v>34305128</v>
      </c>
      <c r="O17" s="1"/>
    </row>
    <row r="18" spans="1:18">
      <c r="C18" s="4"/>
      <c r="D18" s="4"/>
      <c r="E18" s="4"/>
    </row>
    <row r="19" spans="1:18" ht="15.75" thickBot="1"/>
    <row r="20" spans="1:18" s="3" customFormat="1" ht="26.25">
      <c r="A20" s="40"/>
      <c r="B20" s="41"/>
      <c r="C20" s="41"/>
      <c r="D20" s="41"/>
      <c r="E20" s="41"/>
      <c r="F20" s="41"/>
      <c r="G20" s="41"/>
      <c r="H20" s="41"/>
      <c r="I20" s="107" t="s">
        <v>154</v>
      </c>
      <c r="J20" s="41"/>
      <c r="K20" s="41"/>
      <c r="L20" s="41"/>
      <c r="M20" s="44"/>
    </row>
    <row r="21" spans="1:18" s="3" customFormat="1" ht="18.75" customHeight="1">
      <c r="A21" s="142">
        <v>2010</v>
      </c>
      <c r="B21" s="14"/>
      <c r="C21" s="14"/>
      <c r="D21" s="14"/>
      <c r="E21" s="14"/>
      <c r="F21" s="14"/>
      <c r="G21" s="14"/>
      <c r="H21" s="14"/>
      <c r="I21" s="49"/>
      <c r="J21" s="14"/>
      <c r="K21" s="14"/>
      <c r="L21" s="14"/>
      <c r="M21" s="36"/>
    </row>
    <row r="22" spans="1:18" ht="30" customHeight="1" thickBot="1">
      <c r="A22" s="141" t="str">
        <f>A3</f>
        <v>Number of People per Source of Income</v>
      </c>
      <c r="B22" s="54"/>
      <c r="C22" s="55"/>
      <c r="D22" s="14"/>
      <c r="E22" s="14"/>
      <c r="F22" s="14"/>
      <c r="G22" s="14"/>
      <c r="H22" s="14"/>
      <c r="I22" s="14"/>
      <c r="J22" s="14"/>
      <c r="K22" s="14"/>
      <c r="L22" s="14"/>
      <c r="M22" s="36"/>
      <c r="Q22" s="1"/>
      <c r="R22" s="1"/>
    </row>
    <row r="23" spans="1:18" ht="75.75" thickBot="1">
      <c r="A23" s="143" t="s">
        <v>40</v>
      </c>
      <c r="B23" s="68" t="s">
        <v>51</v>
      </c>
      <c r="C23" s="71" t="s">
        <v>52</v>
      </c>
      <c r="D23" s="68" t="s">
        <v>53</v>
      </c>
      <c r="E23" s="68" t="s">
        <v>54</v>
      </c>
      <c r="F23" s="68" t="s">
        <v>55</v>
      </c>
      <c r="G23" s="71" t="s">
        <v>56</v>
      </c>
      <c r="H23" s="68" t="s">
        <v>57</v>
      </c>
      <c r="I23" s="68" t="s">
        <v>58</v>
      </c>
      <c r="J23" s="68" t="s">
        <v>59</v>
      </c>
      <c r="K23" s="68" t="s">
        <v>60</v>
      </c>
      <c r="L23" s="68" t="s">
        <v>61</v>
      </c>
      <c r="M23" s="66" t="s">
        <v>39</v>
      </c>
      <c r="Q23" s="1"/>
      <c r="R23" s="1"/>
    </row>
    <row r="24" spans="1:18">
      <c r="A24" s="57"/>
      <c r="B24" s="57"/>
      <c r="C24" s="75"/>
      <c r="D24" s="57"/>
      <c r="E24" s="57"/>
      <c r="F24" s="57"/>
      <c r="G24" s="74"/>
      <c r="H24" s="57"/>
      <c r="I24" s="57"/>
      <c r="J24" s="57"/>
      <c r="K24" s="57"/>
      <c r="L24" s="57"/>
      <c r="M24" s="57"/>
      <c r="Q24" s="1"/>
      <c r="R24" s="1"/>
    </row>
    <row r="25" spans="1:18">
      <c r="A25" s="67" t="s">
        <v>41</v>
      </c>
      <c r="B25" s="69">
        <v>2912451</v>
      </c>
      <c r="C25" s="69">
        <v>349547</v>
      </c>
      <c r="D25" s="69">
        <v>458370</v>
      </c>
      <c r="E25" s="69">
        <v>125659</v>
      </c>
      <c r="F25" s="69">
        <v>3550</v>
      </c>
      <c r="G25" s="73">
        <v>151947</v>
      </c>
      <c r="H25" s="69">
        <v>17758</v>
      </c>
      <c r="I25" s="69">
        <v>27475</v>
      </c>
      <c r="J25" s="69">
        <v>72255</v>
      </c>
      <c r="K25" s="69">
        <v>10502</v>
      </c>
      <c r="L25" s="69">
        <v>29465</v>
      </c>
      <c r="M25" s="61">
        <f t="shared" ref="M25:M33" si="2">SUM(B25:L25)</f>
        <v>4158979</v>
      </c>
      <c r="Q25" s="1"/>
      <c r="R25" s="1"/>
    </row>
    <row r="26" spans="1:18">
      <c r="A26" s="67" t="s">
        <v>42</v>
      </c>
      <c r="B26" s="69">
        <v>1943633</v>
      </c>
      <c r="C26" s="69">
        <v>347215</v>
      </c>
      <c r="D26" s="69">
        <v>1544328</v>
      </c>
      <c r="E26" s="69">
        <v>806621</v>
      </c>
      <c r="F26" s="69">
        <v>20989</v>
      </c>
      <c r="G26" s="73">
        <v>135917</v>
      </c>
      <c r="H26" s="69">
        <v>6245</v>
      </c>
      <c r="I26" s="69">
        <v>7309</v>
      </c>
      <c r="J26" s="69">
        <v>404081</v>
      </c>
      <c r="K26" s="69">
        <v>14532</v>
      </c>
      <c r="L26" s="69">
        <v>6999</v>
      </c>
      <c r="M26" s="61">
        <f t="shared" si="2"/>
        <v>5237869</v>
      </c>
      <c r="Q26" s="1"/>
      <c r="R26" s="1"/>
    </row>
    <row r="27" spans="1:18">
      <c r="A27" s="67" t="s">
        <v>43</v>
      </c>
      <c r="B27" s="69">
        <v>444506</v>
      </c>
      <c r="C27" s="69">
        <v>42998</v>
      </c>
      <c r="D27" s="69">
        <v>241021</v>
      </c>
      <c r="E27" s="69">
        <v>81152</v>
      </c>
      <c r="F27" s="69">
        <v>3401</v>
      </c>
      <c r="G27" s="73">
        <v>22779</v>
      </c>
      <c r="H27" s="69">
        <v>1525</v>
      </c>
      <c r="I27" s="69">
        <v>3000</v>
      </c>
      <c r="J27" s="69">
        <v>52957</v>
      </c>
      <c r="K27" s="69">
        <v>1784</v>
      </c>
      <c r="L27" s="69">
        <v>2119</v>
      </c>
      <c r="M27" s="61">
        <f t="shared" si="2"/>
        <v>897242</v>
      </c>
      <c r="Q27" s="1"/>
      <c r="R27" s="1"/>
    </row>
    <row r="28" spans="1:18">
      <c r="A28" s="67" t="s">
        <v>44</v>
      </c>
      <c r="B28" s="69">
        <v>1116336</v>
      </c>
      <c r="C28" s="69">
        <v>119267</v>
      </c>
      <c r="D28" s="69">
        <v>561517</v>
      </c>
      <c r="E28" s="69">
        <v>209530</v>
      </c>
      <c r="F28" s="69">
        <v>9064</v>
      </c>
      <c r="G28" s="73">
        <v>81809</v>
      </c>
      <c r="H28" s="69">
        <v>2302</v>
      </c>
      <c r="I28" s="69">
        <v>6011</v>
      </c>
      <c r="J28" s="69">
        <v>157539</v>
      </c>
      <c r="K28" s="69">
        <v>16431</v>
      </c>
      <c r="L28" s="69">
        <v>10748</v>
      </c>
      <c r="M28" s="61">
        <f t="shared" si="2"/>
        <v>2290554</v>
      </c>
      <c r="Q28" s="1"/>
      <c r="R28" s="1"/>
    </row>
    <row r="29" spans="1:18">
      <c r="A29" s="67" t="s">
        <v>45</v>
      </c>
      <c r="B29" s="69">
        <v>4014704</v>
      </c>
      <c r="C29" s="69">
        <v>557902</v>
      </c>
      <c r="D29" s="69">
        <v>2000289</v>
      </c>
      <c r="E29" s="69">
        <v>812396</v>
      </c>
      <c r="F29" s="69">
        <v>7281</v>
      </c>
      <c r="G29" s="73">
        <v>131108</v>
      </c>
      <c r="H29" s="69">
        <v>25766</v>
      </c>
      <c r="I29" s="69">
        <v>22840</v>
      </c>
      <c r="J29" s="69">
        <v>683874</v>
      </c>
      <c r="K29" s="69">
        <v>6551</v>
      </c>
      <c r="L29" s="69">
        <v>8029</v>
      </c>
      <c r="M29" s="61">
        <f t="shared" si="2"/>
        <v>8270740</v>
      </c>
      <c r="Q29" s="1"/>
      <c r="R29" s="1"/>
    </row>
    <row r="30" spans="1:18">
      <c r="A30" s="67" t="s">
        <v>46</v>
      </c>
      <c r="B30" s="69">
        <v>1232353</v>
      </c>
      <c r="C30" s="69">
        <v>177485</v>
      </c>
      <c r="D30" s="69">
        <v>526552</v>
      </c>
      <c r="E30" s="69">
        <v>260476</v>
      </c>
      <c r="F30" s="69">
        <v>12524</v>
      </c>
      <c r="G30" s="73">
        <v>71867</v>
      </c>
      <c r="H30" s="69">
        <v>3975</v>
      </c>
      <c r="I30" s="69">
        <v>4320</v>
      </c>
      <c r="J30" s="69">
        <v>149688</v>
      </c>
      <c r="K30" s="69">
        <v>3945</v>
      </c>
      <c r="L30" s="69">
        <v>6489</v>
      </c>
      <c r="M30" s="61">
        <f t="shared" si="2"/>
        <v>2449674</v>
      </c>
      <c r="Q30" s="1"/>
      <c r="R30" s="1"/>
    </row>
    <row r="31" spans="1:18">
      <c r="A31" s="67" t="s">
        <v>47</v>
      </c>
      <c r="B31" s="69">
        <v>6059828</v>
      </c>
      <c r="C31" s="69">
        <v>1087378</v>
      </c>
      <c r="D31" s="69">
        <v>660984</v>
      </c>
      <c r="E31" s="69">
        <v>345854</v>
      </c>
      <c r="F31" s="69">
        <v>83645</v>
      </c>
      <c r="G31" s="73">
        <v>252982</v>
      </c>
      <c r="H31" s="69">
        <v>26024</v>
      </c>
      <c r="I31" s="69">
        <v>43109</v>
      </c>
      <c r="J31" s="69">
        <v>322918</v>
      </c>
      <c r="K31" s="69">
        <v>15315</v>
      </c>
      <c r="L31" s="69">
        <v>68567</v>
      </c>
      <c r="M31" s="61">
        <f t="shared" si="2"/>
        <v>8966604</v>
      </c>
      <c r="Q31" s="1"/>
      <c r="R31" s="1"/>
    </row>
    <row r="32" spans="1:18">
      <c r="A32" s="67" t="s">
        <v>48</v>
      </c>
      <c r="B32" s="69">
        <v>1445738</v>
      </c>
      <c r="C32" s="69">
        <v>224865</v>
      </c>
      <c r="D32" s="69">
        <v>510695</v>
      </c>
      <c r="E32" s="69">
        <v>295937</v>
      </c>
      <c r="F32" s="69">
        <v>14145</v>
      </c>
      <c r="G32" s="73">
        <v>26063</v>
      </c>
      <c r="H32" s="69">
        <v>4462</v>
      </c>
      <c r="I32" s="69">
        <v>5719</v>
      </c>
      <c r="J32" s="69">
        <v>295826</v>
      </c>
      <c r="K32" s="69">
        <v>5550</v>
      </c>
      <c r="L32" s="69">
        <v>17099</v>
      </c>
      <c r="M32" s="61">
        <f t="shared" si="2"/>
        <v>2846099</v>
      </c>
      <c r="Q32" s="1"/>
      <c r="R32" s="1"/>
    </row>
    <row r="33" spans="1:18">
      <c r="A33" s="67" t="s">
        <v>49</v>
      </c>
      <c r="B33" s="69">
        <v>1483195</v>
      </c>
      <c r="C33" s="69">
        <v>277263</v>
      </c>
      <c r="D33" s="69">
        <v>1158675</v>
      </c>
      <c r="E33" s="69">
        <v>652283</v>
      </c>
      <c r="F33" s="69">
        <v>6591</v>
      </c>
      <c r="G33" s="73">
        <v>43422</v>
      </c>
      <c r="H33" s="69">
        <v>9459</v>
      </c>
      <c r="I33" s="69">
        <v>10720</v>
      </c>
      <c r="J33" s="69">
        <v>545881</v>
      </c>
      <c r="K33" s="69">
        <v>9384</v>
      </c>
      <c r="L33" s="69">
        <v>8680</v>
      </c>
      <c r="M33" s="61">
        <f t="shared" si="2"/>
        <v>4205553</v>
      </c>
      <c r="Q33" s="1"/>
      <c r="R33" s="1"/>
    </row>
    <row r="34" spans="1:18" s="3" customFormat="1" ht="15.75" thickBot="1">
      <c r="A34" s="67"/>
      <c r="B34" s="69"/>
      <c r="C34" s="69"/>
      <c r="D34" s="69"/>
      <c r="E34" s="69"/>
      <c r="F34" s="69"/>
      <c r="G34" s="73"/>
      <c r="H34" s="69"/>
      <c r="I34" s="69"/>
      <c r="J34" s="69"/>
      <c r="K34" s="69"/>
      <c r="L34" s="69"/>
      <c r="M34" s="61"/>
      <c r="Q34" s="1"/>
      <c r="R34" s="1"/>
    </row>
    <row r="35" spans="1:18" ht="15.75" thickBot="1">
      <c r="A35" s="63" t="s">
        <v>39</v>
      </c>
      <c r="B35" s="65">
        <f>SUM(B25:B33)</f>
        <v>20652744</v>
      </c>
      <c r="C35" s="65">
        <f t="shared" ref="C35:M35" si="3">SUM(C25:C33)</f>
        <v>3183920</v>
      </c>
      <c r="D35" s="65">
        <f t="shared" si="3"/>
        <v>7662431</v>
      </c>
      <c r="E35" s="65">
        <f t="shared" si="3"/>
        <v>3589908</v>
      </c>
      <c r="F35" s="65">
        <f t="shared" si="3"/>
        <v>161190</v>
      </c>
      <c r="G35" s="76">
        <f t="shared" si="3"/>
        <v>917894</v>
      </c>
      <c r="H35" s="65">
        <f t="shared" si="3"/>
        <v>97516</v>
      </c>
      <c r="I35" s="65">
        <f t="shared" si="3"/>
        <v>130503</v>
      </c>
      <c r="J35" s="65">
        <f t="shared" si="3"/>
        <v>2685019</v>
      </c>
      <c r="K35" s="65">
        <f t="shared" si="3"/>
        <v>83994</v>
      </c>
      <c r="L35" s="65">
        <f t="shared" si="3"/>
        <v>158195</v>
      </c>
      <c r="M35" s="65">
        <f t="shared" si="3"/>
        <v>39323314</v>
      </c>
      <c r="N35" s="3"/>
      <c r="O35" s="3"/>
      <c r="P35" s="3"/>
    </row>
    <row r="36" spans="1:18" ht="15.75" thickBot="1"/>
    <row r="37" spans="1:18" ht="15.75" customHeight="1">
      <c r="A37" s="149"/>
      <c r="B37" s="150"/>
      <c r="C37" s="147"/>
      <c r="D37" s="147"/>
      <c r="E37" s="41"/>
      <c r="F37" s="41"/>
      <c r="G37" s="41"/>
      <c r="H37" s="41"/>
      <c r="I37" s="209" t="s">
        <v>154</v>
      </c>
      <c r="J37" s="41"/>
      <c r="K37" s="41"/>
      <c r="L37" s="41"/>
      <c r="M37" s="44"/>
    </row>
    <row r="38" spans="1:18" s="3" customFormat="1" ht="15.75" customHeight="1">
      <c r="A38" s="151"/>
      <c r="B38" s="152"/>
      <c r="C38" s="148"/>
      <c r="D38" s="148"/>
      <c r="E38" s="47"/>
      <c r="F38" s="47"/>
      <c r="G38" s="47"/>
      <c r="H38" s="47"/>
      <c r="I38" s="210"/>
      <c r="J38" s="47"/>
      <c r="K38" s="47"/>
      <c r="L38" s="47"/>
      <c r="M38" s="48"/>
    </row>
    <row r="39" spans="1:18" s="3" customFormat="1" ht="18.75" customHeight="1">
      <c r="A39" s="142">
        <f>A2</f>
        <v>2005</v>
      </c>
      <c r="B39" s="144"/>
      <c r="C39" s="14"/>
      <c r="D39" s="14"/>
      <c r="E39" s="14"/>
      <c r="F39" s="14"/>
      <c r="G39" s="14"/>
      <c r="H39" s="14"/>
      <c r="I39" s="49"/>
      <c r="J39" s="14"/>
      <c r="K39" s="14"/>
      <c r="L39" s="14"/>
      <c r="M39" s="36"/>
    </row>
    <row r="40" spans="1:18" s="3" customFormat="1" ht="30" customHeight="1" thickBot="1">
      <c r="A40" s="139" t="s">
        <v>24</v>
      </c>
      <c r="B40" s="146"/>
      <c r="C40" s="54"/>
      <c r="D40" s="14"/>
      <c r="E40" s="14"/>
      <c r="F40" s="14"/>
      <c r="G40" s="14"/>
      <c r="H40" s="14"/>
      <c r="I40" s="49"/>
      <c r="J40" s="14"/>
      <c r="K40" s="14"/>
      <c r="L40" s="14"/>
      <c r="M40" s="36"/>
    </row>
    <row r="41" spans="1:18" ht="15" customHeight="1">
      <c r="A41" s="203" t="s">
        <v>40</v>
      </c>
      <c r="B41" s="205" t="s">
        <v>13</v>
      </c>
      <c r="C41" s="205" t="s">
        <v>14</v>
      </c>
      <c r="D41" s="205" t="s">
        <v>15</v>
      </c>
      <c r="E41" s="205" t="s">
        <v>16</v>
      </c>
      <c r="F41" s="205" t="s">
        <v>17</v>
      </c>
      <c r="G41" s="205" t="s">
        <v>21</v>
      </c>
      <c r="H41" s="205" t="s">
        <v>22</v>
      </c>
      <c r="I41" s="205" t="s">
        <v>18</v>
      </c>
      <c r="J41" s="205" t="s">
        <v>19</v>
      </c>
      <c r="K41" s="205" t="s">
        <v>20</v>
      </c>
      <c r="L41" s="207" t="s">
        <v>23</v>
      </c>
      <c r="M41" s="205" t="s">
        <v>9</v>
      </c>
    </row>
    <row r="42" spans="1:18" ht="15.75" thickBot="1">
      <c r="A42" s="204"/>
      <c r="B42" s="206"/>
      <c r="C42" s="206"/>
      <c r="D42" s="206"/>
      <c r="E42" s="206"/>
      <c r="F42" s="206"/>
      <c r="G42" s="206"/>
      <c r="H42" s="206"/>
      <c r="I42" s="206"/>
      <c r="J42" s="206"/>
      <c r="K42" s="206"/>
      <c r="L42" s="208"/>
      <c r="M42" s="206"/>
    </row>
    <row r="43" spans="1:18">
      <c r="A43" s="75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9"/>
      <c r="M43" s="77"/>
    </row>
    <row r="44" spans="1:18">
      <c r="A44" s="67" t="s">
        <v>0</v>
      </c>
      <c r="B44" s="78">
        <f t="shared" ref="B44:M44" si="4">B7/$M7*100</f>
        <v>61.433122555848342</v>
      </c>
      <c r="C44" s="78">
        <f t="shared" si="4"/>
        <v>7.7440008140178911</v>
      </c>
      <c r="D44" s="78">
        <f t="shared" si="4"/>
        <v>15.619466566522885</v>
      </c>
      <c r="E44" s="78">
        <f t="shared" si="4"/>
        <v>5.9607141958006746</v>
      </c>
      <c r="F44" s="78">
        <f t="shared" si="4"/>
        <v>0.47660957352176025</v>
      </c>
      <c r="G44" s="78">
        <f t="shared" si="4"/>
        <v>3.0147247025058324</v>
      </c>
      <c r="H44" s="78">
        <f t="shared" si="4"/>
        <v>0.28175928567832026</v>
      </c>
      <c r="I44" s="78">
        <f t="shared" si="4"/>
        <v>0.85471878619022856</v>
      </c>
      <c r="J44" s="78">
        <f t="shared" si="4"/>
        <v>2.5998220909350294</v>
      </c>
      <c r="K44" s="78">
        <f t="shared" si="4"/>
        <v>1.00294137392793</v>
      </c>
      <c r="L44" s="94">
        <f t="shared" si="4"/>
        <v>1.0121200550511069</v>
      </c>
      <c r="M44" s="99">
        <f t="shared" si="4"/>
        <v>100</v>
      </c>
    </row>
    <row r="45" spans="1:18">
      <c r="A45" s="67" t="s">
        <v>1</v>
      </c>
      <c r="B45" s="78">
        <f t="shared" ref="B45:M45" si="5">B8/$M8*100</f>
        <v>38.0295691285611</v>
      </c>
      <c r="C45" s="78">
        <f t="shared" si="5"/>
        <v>7.7089193783053993</v>
      </c>
      <c r="D45" s="78">
        <f t="shared" si="5"/>
        <v>22.060153624937602</v>
      </c>
      <c r="E45" s="78">
        <f t="shared" si="5"/>
        <v>19.862872128579198</v>
      </c>
      <c r="F45" s="78">
        <f t="shared" si="5"/>
        <v>0.6212262961106304</v>
      </c>
      <c r="G45" s="78">
        <f t="shared" si="5"/>
        <v>2.401163947843727</v>
      </c>
      <c r="H45" s="78">
        <f t="shared" si="5"/>
        <v>0.38816000238409215</v>
      </c>
      <c r="I45" s="78">
        <f t="shared" si="5"/>
        <v>0.28898602645277954</v>
      </c>
      <c r="J45" s="78">
        <f t="shared" si="5"/>
        <v>8.0289837487933191</v>
      </c>
      <c r="K45" s="78">
        <f t="shared" si="5"/>
        <v>0.46498311445451651</v>
      </c>
      <c r="L45" s="94">
        <f t="shared" si="5"/>
        <v>0.14498260357762827</v>
      </c>
      <c r="M45" s="99">
        <f t="shared" si="5"/>
        <v>100</v>
      </c>
    </row>
    <row r="46" spans="1:18">
      <c r="A46" s="67" t="s">
        <v>2</v>
      </c>
      <c r="B46" s="78">
        <f t="shared" ref="B46:M46" si="6">B9/$M9*100</f>
        <v>46.443612768387673</v>
      </c>
      <c r="C46" s="78">
        <f t="shared" si="6"/>
        <v>5.3819701811730685</v>
      </c>
      <c r="D46" s="78">
        <f t="shared" si="6"/>
        <v>21.395433612403856</v>
      </c>
      <c r="E46" s="78">
        <f t="shared" si="6"/>
        <v>16.250045566667069</v>
      </c>
      <c r="F46" s="78">
        <f t="shared" si="6"/>
        <v>0.17764924602354887</v>
      </c>
      <c r="G46" s="78">
        <f t="shared" si="6"/>
        <v>2.6862461572110767</v>
      </c>
      <c r="H46" s="78">
        <f t="shared" si="6"/>
        <v>0.26209946899643977</v>
      </c>
      <c r="I46" s="78">
        <f t="shared" si="6"/>
        <v>0.30025395822447964</v>
      </c>
      <c r="J46" s="78">
        <f t="shared" si="6"/>
        <v>5.6765131171245615</v>
      </c>
      <c r="K46" s="78">
        <f t="shared" si="6"/>
        <v>0.95604943072043935</v>
      </c>
      <c r="L46" s="94">
        <f t="shared" si="6"/>
        <v>0.47012649306779108</v>
      </c>
      <c r="M46" s="99">
        <f t="shared" si="6"/>
        <v>100</v>
      </c>
    </row>
    <row r="47" spans="1:18">
      <c r="A47" s="67" t="s">
        <v>3</v>
      </c>
      <c r="B47" s="78">
        <f t="shared" ref="B47:M47" si="7">B10/$M10*100</f>
        <v>47.466428698441135</v>
      </c>
      <c r="C47" s="78">
        <f t="shared" si="7"/>
        <v>7.7670611582730187</v>
      </c>
      <c r="D47" s="78">
        <f t="shared" si="7"/>
        <v>16.558988239891288</v>
      </c>
      <c r="E47" s="78">
        <f t="shared" si="7"/>
        <v>13.017783953828896</v>
      </c>
      <c r="F47" s="78">
        <f t="shared" si="7"/>
        <v>1.1282086744247819</v>
      </c>
      <c r="G47" s="78">
        <f t="shared" si="7"/>
        <v>2.6662210250634986</v>
      </c>
      <c r="H47" s="78">
        <f t="shared" si="7"/>
        <v>0.17073781126309759</v>
      </c>
      <c r="I47" s="78">
        <f t="shared" si="7"/>
        <v>0.15921259738805726</v>
      </c>
      <c r="J47" s="78">
        <f t="shared" si="7"/>
        <v>9.6253646906961894</v>
      </c>
      <c r="K47" s="78">
        <f t="shared" si="7"/>
        <v>0.79458117372778103</v>
      </c>
      <c r="L47" s="94">
        <f t="shared" si="7"/>
        <v>0.64541197700225894</v>
      </c>
      <c r="M47" s="99">
        <f t="shared" si="7"/>
        <v>100</v>
      </c>
    </row>
    <row r="48" spans="1:18">
      <c r="A48" s="67" t="s">
        <v>4</v>
      </c>
      <c r="B48" s="78">
        <f t="shared" ref="B48:M48" si="8">B11/$M11*100</f>
        <v>46.967997335239453</v>
      </c>
      <c r="C48" s="78">
        <f t="shared" si="8"/>
        <v>6.9119835413140862</v>
      </c>
      <c r="D48" s="78">
        <f t="shared" si="8"/>
        <v>18.701214822153869</v>
      </c>
      <c r="E48" s="78">
        <f t="shared" si="8"/>
        <v>15.106177142318918</v>
      </c>
      <c r="F48" s="78">
        <f t="shared" si="8"/>
        <v>0.16410355549465441</v>
      </c>
      <c r="G48" s="78">
        <f t="shared" si="8"/>
        <v>1.5742929693324617</v>
      </c>
      <c r="H48" s="78">
        <f t="shared" si="8"/>
        <v>0.14685840274186945</v>
      </c>
      <c r="I48" s="78">
        <f t="shared" si="8"/>
        <v>0.30098009036130513</v>
      </c>
      <c r="J48" s="78">
        <f t="shared" si="8"/>
        <v>8.9424767060000772</v>
      </c>
      <c r="K48" s="78">
        <f t="shared" si="8"/>
        <v>0.84512232662374231</v>
      </c>
      <c r="L48" s="94">
        <f t="shared" si="8"/>
        <v>0.3387931084195614</v>
      </c>
      <c r="M48" s="99">
        <f t="shared" si="8"/>
        <v>100</v>
      </c>
    </row>
    <row r="49" spans="1:13">
      <c r="A49" s="67" t="s">
        <v>5</v>
      </c>
      <c r="B49" s="78">
        <f t="shared" ref="B49:M49" si="9">B12/$M12*100</f>
        <v>47.830049829841059</v>
      </c>
      <c r="C49" s="78">
        <f t="shared" si="9"/>
        <v>9.5826304570725434</v>
      </c>
      <c r="D49" s="78">
        <f t="shared" si="9"/>
        <v>18.095277258983675</v>
      </c>
      <c r="E49" s="78">
        <f t="shared" si="9"/>
        <v>13.243883338432152</v>
      </c>
      <c r="F49" s="78">
        <f t="shared" si="9"/>
        <v>0.84367745763424162</v>
      </c>
      <c r="G49" s="78">
        <f t="shared" si="9"/>
        <v>2.3663186967872023</v>
      </c>
      <c r="H49" s="78">
        <f t="shared" si="9"/>
        <v>0.31139696628588959</v>
      </c>
      <c r="I49" s="78">
        <f t="shared" si="9"/>
        <v>0.16561745485964091</v>
      </c>
      <c r="J49" s="78">
        <f t="shared" si="9"/>
        <v>6.7912646169266013</v>
      </c>
      <c r="K49" s="78">
        <f t="shared" si="9"/>
        <v>0.37416440006489132</v>
      </c>
      <c r="L49" s="94">
        <f t="shared" si="9"/>
        <v>0.3957195231121079</v>
      </c>
      <c r="M49" s="99">
        <f t="shared" si="9"/>
        <v>100</v>
      </c>
    </row>
    <row r="50" spans="1:13">
      <c r="A50" s="67" t="s">
        <v>6</v>
      </c>
      <c r="B50" s="78">
        <f t="shared" ref="B50:M50" si="10">B13/$M13*100</f>
        <v>57.265891800852252</v>
      </c>
      <c r="C50" s="78">
        <f t="shared" si="10"/>
        <v>14.52291100072854</v>
      </c>
      <c r="D50" s="78">
        <f t="shared" si="10"/>
        <v>9.9475303913597433</v>
      </c>
      <c r="E50" s="78">
        <f t="shared" si="10"/>
        <v>6.700386552450639</v>
      </c>
      <c r="F50" s="78">
        <f t="shared" si="10"/>
        <v>0.36578167974785003</v>
      </c>
      <c r="G50" s="78">
        <f t="shared" si="10"/>
        <v>2.9544080378320983</v>
      </c>
      <c r="H50" s="78">
        <f t="shared" si="10"/>
        <v>0.4091841865517783</v>
      </c>
      <c r="I50" s="78">
        <f t="shared" si="10"/>
        <v>0.5798646946360505</v>
      </c>
      <c r="J50" s="78">
        <f t="shared" si="10"/>
        <v>5.7601669921954732</v>
      </c>
      <c r="K50" s="78">
        <f t="shared" si="10"/>
        <v>0.56802655585080197</v>
      </c>
      <c r="L50" s="94">
        <f t="shared" si="10"/>
        <v>0.92584810779477811</v>
      </c>
      <c r="M50" s="99">
        <f t="shared" si="10"/>
        <v>100</v>
      </c>
    </row>
    <row r="51" spans="1:13">
      <c r="A51" s="67" t="s">
        <v>7</v>
      </c>
      <c r="B51" s="78">
        <f t="shared" ref="B51:M51" si="11">B14/$M14*100</f>
        <v>47.573648986740054</v>
      </c>
      <c r="C51" s="78">
        <f t="shared" si="11"/>
        <v>9.7525878784088071</v>
      </c>
      <c r="D51" s="78">
        <f t="shared" si="11"/>
        <v>12.880402489367027</v>
      </c>
      <c r="E51" s="78">
        <f t="shared" si="11"/>
        <v>14.048114210657994</v>
      </c>
      <c r="F51" s="78">
        <f t="shared" si="11"/>
        <v>0.50772454340755568</v>
      </c>
      <c r="G51" s="78">
        <f t="shared" si="11"/>
        <v>1.2117291093319988</v>
      </c>
      <c r="H51" s="78">
        <f t="shared" si="11"/>
        <v>0.25081310983237426</v>
      </c>
      <c r="I51" s="78">
        <f t="shared" si="11"/>
        <v>0.14229422066549913</v>
      </c>
      <c r="J51" s="78">
        <f t="shared" si="11"/>
        <v>10.843405991993995</v>
      </c>
      <c r="K51" s="78">
        <f t="shared" si="11"/>
        <v>0.72296409807355522</v>
      </c>
      <c r="L51" s="94">
        <f t="shared" si="11"/>
        <v>2.0663153615211409</v>
      </c>
      <c r="M51" s="99">
        <f t="shared" si="11"/>
        <v>100</v>
      </c>
    </row>
    <row r="52" spans="1:13">
      <c r="A52" s="67" t="s">
        <v>8</v>
      </c>
      <c r="B52" s="78">
        <f t="shared" ref="B52:M52" si="12">B15/$M15*100</f>
        <v>36.418197963156331</v>
      </c>
      <c r="C52" s="78">
        <f t="shared" si="12"/>
        <v>8.4981893437383391</v>
      </c>
      <c r="D52" s="78">
        <f t="shared" si="12"/>
        <v>19.3898218557202</v>
      </c>
      <c r="E52" s="78">
        <f t="shared" si="12"/>
        <v>17.953445019393691</v>
      </c>
      <c r="F52" s="78">
        <f t="shared" si="12"/>
        <v>0.12741119540914758</v>
      </c>
      <c r="G52" s="78">
        <f t="shared" si="12"/>
        <v>0.82976360233823399</v>
      </c>
      <c r="H52" s="78">
        <f t="shared" si="12"/>
        <v>0.12911049341829342</v>
      </c>
      <c r="I52" s="78">
        <f t="shared" si="12"/>
        <v>0.59272960770078476</v>
      </c>
      <c r="J52" s="78">
        <f t="shared" si="12"/>
        <v>15.639579615365703</v>
      </c>
      <c r="K52" s="78">
        <f t="shared" si="12"/>
        <v>0.14689888959913922</v>
      </c>
      <c r="L52" s="94">
        <f t="shared" si="12"/>
        <v>0.27485241416014183</v>
      </c>
      <c r="M52" s="99">
        <f t="shared" si="12"/>
        <v>100</v>
      </c>
    </row>
    <row r="53" spans="1:13" s="3" customFormat="1" ht="15.75" thickBot="1">
      <c r="A53" s="58"/>
      <c r="B53" s="95"/>
      <c r="C53" s="78"/>
      <c r="D53" s="78"/>
      <c r="E53" s="95"/>
      <c r="F53" s="78"/>
      <c r="G53" s="95"/>
      <c r="H53" s="95"/>
      <c r="I53" s="95"/>
      <c r="J53" s="78"/>
      <c r="K53" s="95"/>
      <c r="L53" s="98"/>
      <c r="M53" s="99"/>
    </row>
    <row r="54" spans="1:13" ht="15.75" thickBot="1">
      <c r="A54" s="63" t="s">
        <v>9</v>
      </c>
      <c r="B54" s="64">
        <f t="shared" ref="B54:L54" si="13">B17/$M17*100</f>
        <v>49.116158377254855</v>
      </c>
      <c r="C54" s="64">
        <f t="shared" si="13"/>
        <v>9.4821683801908563</v>
      </c>
      <c r="D54" s="64">
        <f t="shared" si="13"/>
        <v>16.226550736088203</v>
      </c>
      <c r="E54" s="96">
        <f t="shared" si="13"/>
        <v>12.647193737332799</v>
      </c>
      <c r="F54" s="64">
        <f t="shared" si="13"/>
        <v>0.42844031947643513</v>
      </c>
      <c r="G54" s="96">
        <f t="shared" si="13"/>
        <v>2.2314185797528578</v>
      </c>
      <c r="H54" s="64">
        <f t="shared" si="13"/>
        <v>0.27955587281295091</v>
      </c>
      <c r="I54" s="64">
        <f t="shared" si="13"/>
        <v>0.42400949502360114</v>
      </c>
      <c r="J54" s="64">
        <f t="shared" si="13"/>
        <v>7.8405799855928242</v>
      </c>
      <c r="K54" s="96">
        <f t="shared" si="13"/>
        <v>0.64752418355646424</v>
      </c>
      <c r="L54" s="64">
        <f t="shared" si="13"/>
        <v>0.67640033291815727</v>
      </c>
      <c r="M54" s="64"/>
    </row>
    <row r="55" spans="1:13" ht="15.75" thickBot="1"/>
    <row r="56" spans="1:13" s="3" customFormat="1" ht="26.25">
      <c r="A56" s="40"/>
      <c r="B56" s="41"/>
      <c r="C56" s="41"/>
      <c r="D56" s="41"/>
      <c r="E56" s="41"/>
      <c r="F56" s="41"/>
      <c r="G56" s="41"/>
      <c r="H56" s="41"/>
      <c r="I56" s="107" t="s">
        <v>154</v>
      </c>
      <c r="J56" s="41"/>
      <c r="K56" s="41"/>
      <c r="L56" s="41"/>
      <c r="M56" s="44"/>
    </row>
    <row r="57" spans="1:13" s="3" customFormat="1" ht="26.25">
      <c r="A57" s="142">
        <v>2010</v>
      </c>
      <c r="B57" s="14"/>
      <c r="C57" s="14"/>
      <c r="D57" s="14"/>
      <c r="E57" s="14"/>
      <c r="F57" s="14"/>
      <c r="G57" s="14"/>
      <c r="H57" s="14"/>
      <c r="I57" s="49"/>
      <c r="J57" s="14"/>
      <c r="K57" s="14"/>
      <c r="L57" s="14"/>
      <c r="M57" s="36"/>
    </row>
    <row r="58" spans="1:13" ht="24" thickBot="1">
      <c r="A58" s="145" t="s">
        <v>157</v>
      </c>
      <c r="B58" s="50"/>
      <c r="C58" s="51"/>
      <c r="D58" s="38"/>
      <c r="E58" s="38"/>
      <c r="F58" s="38"/>
      <c r="G58" s="38"/>
      <c r="H58" s="38"/>
      <c r="I58" s="38"/>
      <c r="J58" s="38"/>
      <c r="K58" s="38"/>
      <c r="L58" s="38"/>
      <c r="M58" s="39"/>
    </row>
    <row r="59" spans="1:13" ht="75.75" thickBot="1">
      <c r="A59" s="153" t="s">
        <v>40</v>
      </c>
      <c r="B59" s="68" t="s">
        <v>51</v>
      </c>
      <c r="C59" s="68" t="s">
        <v>52</v>
      </c>
      <c r="D59" s="68" t="s">
        <v>53</v>
      </c>
      <c r="E59" s="100" t="s">
        <v>54</v>
      </c>
      <c r="F59" s="68" t="s">
        <v>55</v>
      </c>
      <c r="G59" s="68" t="s">
        <v>56</v>
      </c>
      <c r="H59" s="68" t="s">
        <v>57</v>
      </c>
      <c r="I59" s="68" t="s">
        <v>58</v>
      </c>
      <c r="J59" s="68" t="s">
        <v>59</v>
      </c>
      <c r="K59" s="68" t="s">
        <v>60</v>
      </c>
      <c r="L59" s="68" t="s">
        <v>61</v>
      </c>
      <c r="M59" s="66" t="s">
        <v>39</v>
      </c>
    </row>
    <row r="60" spans="1:13">
      <c r="A60" s="72"/>
      <c r="B60" s="57"/>
      <c r="C60" s="57"/>
      <c r="D60" s="57"/>
      <c r="E60" s="1"/>
      <c r="F60" s="57"/>
      <c r="G60" s="84"/>
      <c r="H60" s="57"/>
      <c r="I60" s="57"/>
      <c r="J60" s="57"/>
      <c r="K60" s="57"/>
      <c r="L60" s="57"/>
      <c r="M60" s="57"/>
    </row>
    <row r="61" spans="1:13">
      <c r="A61" s="114" t="s">
        <v>41</v>
      </c>
      <c r="B61" s="83">
        <f t="shared" ref="B61:M61" si="14">B25/$M25*100</f>
        <v>70.02802851372897</v>
      </c>
      <c r="C61" s="83">
        <f t="shared" si="14"/>
        <v>8.4046348875529304</v>
      </c>
      <c r="D61" s="83">
        <f t="shared" si="14"/>
        <v>11.021214581751916</v>
      </c>
      <c r="E61" s="11">
        <f t="shared" si="14"/>
        <v>3.0213905864876933</v>
      </c>
      <c r="F61" s="83">
        <f t="shared" si="14"/>
        <v>8.5357487979621921E-2</v>
      </c>
      <c r="G61" s="83">
        <f t="shared" si="14"/>
        <v>3.6534687960674965</v>
      </c>
      <c r="H61" s="83">
        <f t="shared" si="14"/>
        <v>0.42697979480059894</v>
      </c>
      <c r="I61" s="83">
        <f t="shared" si="14"/>
        <v>0.66061886823665139</v>
      </c>
      <c r="J61" s="83">
        <f t="shared" si="14"/>
        <v>1.7373254349204454</v>
      </c>
      <c r="K61" s="83">
        <f t="shared" si="14"/>
        <v>0.25251389824281395</v>
      </c>
      <c r="L61" s="83">
        <f t="shared" si="14"/>
        <v>0.70846715023086204</v>
      </c>
      <c r="M61" s="85">
        <f t="shared" si="14"/>
        <v>100</v>
      </c>
    </row>
    <row r="62" spans="1:13">
      <c r="A62" s="114" t="s">
        <v>42</v>
      </c>
      <c r="B62" s="83">
        <f t="shared" ref="B62:M62" si="15">B26/$M26*100</f>
        <v>37.107323608131473</v>
      </c>
      <c r="C62" s="83">
        <f t="shared" si="15"/>
        <v>6.6289363097855256</v>
      </c>
      <c r="D62" s="83">
        <f t="shared" si="15"/>
        <v>29.4838988909421</v>
      </c>
      <c r="E62" s="11">
        <f t="shared" si="15"/>
        <v>15.399793312891177</v>
      </c>
      <c r="F62" s="83">
        <f t="shared" si="15"/>
        <v>0.40071639821461746</v>
      </c>
      <c r="G62" s="83">
        <f t="shared" si="15"/>
        <v>2.5948911666175691</v>
      </c>
      <c r="H62" s="83">
        <f t="shared" si="15"/>
        <v>0.11922787683311667</v>
      </c>
      <c r="I62" s="83">
        <f t="shared" si="15"/>
        <v>0.13954148146889508</v>
      </c>
      <c r="J62" s="83">
        <f t="shared" si="15"/>
        <v>7.7146068372462153</v>
      </c>
      <c r="K62" s="83">
        <f t="shared" si="15"/>
        <v>0.27744107384128924</v>
      </c>
      <c r="L62" s="83">
        <f t="shared" si="15"/>
        <v>0.13362304402801978</v>
      </c>
      <c r="M62" s="85">
        <f t="shared" si="15"/>
        <v>100</v>
      </c>
    </row>
    <row r="63" spans="1:13">
      <c r="A63" s="114" t="s">
        <v>43</v>
      </c>
      <c r="B63" s="83">
        <f t="shared" ref="B63:M63" si="16">B27/$M27*100</f>
        <v>49.541372338789316</v>
      </c>
      <c r="C63" s="83">
        <f t="shared" si="16"/>
        <v>4.7922411122083011</v>
      </c>
      <c r="D63" s="83">
        <f t="shared" si="16"/>
        <v>26.862429534061043</v>
      </c>
      <c r="E63" s="11">
        <f t="shared" si="16"/>
        <v>9.0446055802113587</v>
      </c>
      <c r="F63" s="83">
        <f t="shared" si="16"/>
        <v>0.37905046798968395</v>
      </c>
      <c r="G63" s="83">
        <f t="shared" si="16"/>
        <v>2.5387799501137933</v>
      </c>
      <c r="H63" s="83">
        <f t="shared" si="16"/>
        <v>0.16996529364430107</v>
      </c>
      <c r="I63" s="83">
        <f t="shared" si="16"/>
        <v>0.33435795471010055</v>
      </c>
      <c r="J63" s="83">
        <f t="shared" si="16"/>
        <v>5.9021980691942648</v>
      </c>
      <c r="K63" s="83">
        <f t="shared" si="16"/>
        <v>0.19883153040093976</v>
      </c>
      <c r="L63" s="83">
        <f t="shared" si="16"/>
        <v>0.23616816867690096</v>
      </c>
      <c r="M63" s="85">
        <f t="shared" si="16"/>
        <v>100</v>
      </c>
    </row>
    <row r="64" spans="1:13">
      <c r="A64" s="114" t="s">
        <v>44</v>
      </c>
      <c r="B64" s="83">
        <f t="shared" ref="B64:M64" si="17">B28/$M28*100</f>
        <v>48.736506539465992</v>
      </c>
      <c r="C64" s="83">
        <f t="shared" si="17"/>
        <v>5.2069062768221137</v>
      </c>
      <c r="D64" s="83">
        <f t="shared" si="17"/>
        <v>24.514462440090913</v>
      </c>
      <c r="E64" s="11">
        <f t="shared" si="17"/>
        <v>9.1475686667941467</v>
      </c>
      <c r="F64" s="83">
        <f t="shared" si="17"/>
        <v>0.39571212903079339</v>
      </c>
      <c r="G64" s="83">
        <f t="shared" si="17"/>
        <v>3.5715813728905763</v>
      </c>
      <c r="H64" s="83">
        <f t="shared" si="17"/>
        <v>0.10049970443831492</v>
      </c>
      <c r="I64" s="83">
        <f t="shared" si="17"/>
        <v>0.26242559660239401</v>
      </c>
      <c r="J64" s="83">
        <f t="shared" si="17"/>
        <v>6.8777684350598154</v>
      </c>
      <c r="K64" s="83">
        <f t="shared" si="17"/>
        <v>0.71733737776974471</v>
      </c>
      <c r="L64" s="83">
        <f t="shared" si="17"/>
        <v>0.46923146103519064</v>
      </c>
      <c r="M64" s="85">
        <f t="shared" si="17"/>
        <v>100</v>
      </c>
    </row>
    <row r="65" spans="1:13">
      <c r="A65" s="114" t="s">
        <v>45</v>
      </c>
      <c r="B65" s="83">
        <f t="shared" ref="B65:M65" si="18">B29/$M29*100</f>
        <v>48.541049531239047</v>
      </c>
      <c r="C65" s="83">
        <f t="shared" si="18"/>
        <v>6.7454907299709586</v>
      </c>
      <c r="D65" s="83">
        <f t="shared" si="18"/>
        <v>24.185127328388994</v>
      </c>
      <c r="E65" s="11">
        <f t="shared" si="18"/>
        <v>9.8225309948082042</v>
      </c>
      <c r="F65" s="83">
        <f t="shared" si="18"/>
        <v>8.8033235236508467E-2</v>
      </c>
      <c r="G65" s="83">
        <f t="shared" si="18"/>
        <v>1.5852027750842126</v>
      </c>
      <c r="H65" s="83">
        <f t="shared" si="18"/>
        <v>0.31153197900066981</v>
      </c>
      <c r="I65" s="83">
        <f t="shared" si="18"/>
        <v>0.27615424980110609</v>
      </c>
      <c r="J65" s="83">
        <f t="shared" si="18"/>
        <v>8.2685950712995453</v>
      </c>
      <c r="K65" s="83">
        <f t="shared" si="18"/>
        <v>7.9206939161429318E-2</v>
      </c>
      <c r="L65" s="83">
        <f t="shared" si="18"/>
        <v>9.707716600932928E-2</v>
      </c>
      <c r="M65" s="85">
        <f t="shared" si="18"/>
        <v>100</v>
      </c>
    </row>
    <row r="66" spans="1:13">
      <c r="A66" s="114" t="s">
        <v>46</v>
      </c>
      <c r="B66" s="83">
        <f t="shared" ref="B66:M66" si="19">B30/$M30*100</f>
        <v>50.306816335561386</v>
      </c>
      <c r="C66" s="83">
        <f t="shared" si="19"/>
        <v>7.2452497760926562</v>
      </c>
      <c r="D66" s="83">
        <f t="shared" si="19"/>
        <v>21.494778488892806</v>
      </c>
      <c r="E66" s="11">
        <f t="shared" si="19"/>
        <v>10.633088321139875</v>
      </c>
      <c r="F66" s="83">
        <f t="shared" si="19"/>
        <v>0.51125170124677821</v>
      </c>
      <c r="G66" s="83">
        <f t="shared" si="19"/>
        <v>2.9337373054537053</v>
      </c>
      <c r="H66" s="83">
        <f t="shared" si="19"/>
        <v>0.16226648933694851</v>
      </c>
      <c r="I66" s="83">
        <f t="shared" si="19"/>
        <v>0.17634999595864592</v>
      </c>
      <c r="J66" s="83">
        <f t="shared" si="19"/>
        <v>6.1105273599670813</v>
      </c>
      <c r="K66" s="83">
        <f t="shared" si="19"/>
        <v>0.1610418365872357</v>
      </c>
      <c r="L66" s="83">
        <f t="shared" si="19"/>
        <v>0.26489238976288271</v>
      </c>
      <c r="M66" s="85">
        <f t="shared" si="19"/>
        <v>100</v>
      </c>
    </row>
    <row r="67" spans="1:13">
      <c r="A67" s="114" t="s">
        <v>47</v>
      </c>
      <c r="B67" s="83">
        <f t="shared" ref="B67:M67" si="20">B31/$M31*100</f>
        <v>67.582197228738991</v>
      </c>
      <c r="C67" s="83">
        <f t="shared" si="20"/>
        <v>12.126976946902083</v>
      </c>
      <c r="D67" s="83">
        <f t="shared" si="20"/>
        <v>7.3716202923648684</v>
      </c>
      <c r="E67" s="11">
        <f t="shared" si="20"/>
        <v>3.8571347636184221</v>
      </c>
      <c r="F67" s="83">
        <f t="shared" si="20"/>
        <v>0.93285038572016776</v>
      </c>
      <c r="G67" s="83">
        <f t="shared" si="20"/>
        <v>2.8213803129925221</v>
      </c>
      <c r="H67" s="83">
        <f t="shared" si="20"/>
        <v>0.29023251166216329</v>
      </c>
      <c r="I67" s="83">
        <f t="shared" si="20"/>
        <v>0.48077287677698266</v>
      </c>
      <c r="J67" s="83">
        <f t="shared" si="20"/>
        <v>3.6013411543545355</v>
      </c>
      <c r="K67" s="83">
        <f t="shared" si="20"/>
        <v>0.1708004502038899</v>
      </c>
      <c r="L67" s="83">
        <f t="shared" si="20"/>
        <v>0.76469307666536857</v>
      </c>
      <c r="M67" s="85">
        <f t="shared" si="20"/>
        <v>100</v>
      </c>
    </row>
    <row r="68" spans="1:13">
      <c r="A68" s="114" t="s">
        <v>48</v>
      </c>
      <c r="B68" s="83">
        <f t="shared" ref="B68:M68" si="21">B32/$M32*100</f>
        <v>50.797178875365901</v>
      </c>
      <c r="C68" s="83">
        <f t="shared" si="21"/>
        <v>7.9008144129912559</v>
      </c>
      <c r="D68" s="83">
        <f t="shared" si="21"/>
        <v>17.943683617470789</v>
      </c>
      <c r="E68" s="11">
        <f t="shared" si="21"/>
        <v>10.397986858503517</v>
      </c>
      <c r="F68" s="83">
        <f t="shared" si="21"/>
        <v>0.49699606373495792</v>
      </c>
      <c r="G68" s="83">
        <f t="shared" si="21"/>
        <v>0.91574467367438717</v>
      </c>
      <c r="H68" s="83">
        <f t="shared" si="21"/>
        <v>0.15677599408875095</v>
      </c>
      <c r="I68" s="83">
        <f t="shared" si="21"/>
        <v>0.20094171003889888</v>
      </c>
      <c r="J68" s="83">
        <f t="shared" si="21"/>
        <v>10.394086783348014</v>
      </c>
      <c r="K68" s="83">
        <f t="shared" si="21"/>
        <v>0.19500375777511605</v>
      </c>
      <c r="L68" s="83">
        <f t="shared" si="21"/>
        <v>0.60078725300841607</v>
      </c>
      <c r="M68" s="85">
        <f t="shared" si="21"/>
        <v>100</v>
      </c>
    </row>
    <row r="69" spans="1:13">
      <c r="A69" s="114" t="s">
        <v>49</v>
      </c>
      <c r="B69" s="83">
        <f t="shared" ref="B69:M69" si="22">B33/$M33*100</f>
        <v>35.267537943285937</v>
      </c>
      <c r="C69" s="83">
        <f t="shared" si="22"/>
        <v>6.5927833985209556</v>
      </c>
      <c r="D69" s="83">
        <f t="shared" si="22"/>
        <v>27.551073544905986</v>
      </c>
      <c r="E69" s="11">
        <f t="shared" si="22"/>
        <v>15.510041128954979</v>
      </c>
      <c r="F69" s="83">
        <f t="shared" si="22"/>
        <v>0.15672136339739387</v>
      </c>
      <c r="G69" s="83">
        <f t="shared" si="22"/>
        <v>1.0324920408802361</v>
      </c>
      <c r="H69" s="83">
        <f t="shared" si="22"/>
        <v>0.22491691342375186</v>
      </c>
      <c r="I69" s="83">
        <f t="shared" si="22"/>
        <v>0.25490107959642877</v>
      </c>
      <c r="J69" s="83">
        <f t="shared" si="22"/>
        <v>12.980005245445724</v>
      </c>
      <c r="K69" s="83">
        <f t="shared" si="22"/>
        <v>0.2231335569900082</v>
      </c>
      <c r="L69" s="83">
        <f t="shared" si="22"/>
        <v>0.20639378459860097</v>
      </c>
      <c r="M69" s="85">
        <f t="shared" si="22"/>
        <v>100</v>
      </c>
    </row>
    <row r="70" spans="1:13" ht="15.75" thickBot="1">
      <c r="B70" s="82"/>
      <c r="C70" s="82"/>
      <c r="D70" s="82"/>
      <c r="F70" s="82"/>
      <c r="G70" s="82"/>
      <c r="H70" s="82"/>
      <c r="I70" s="82"/>
      <c r="J70" s="82"/>
      <c r="K70" s="82"/>
      <c r="L70" s="57"/>
      <c r="M70" s="57"/>
    </row>
    <row r="71" spans="1:13" ht="15.75" thickBot="1">
      <c r="A71" s="63" t="s">
        <v>39</v>
      </c>
      <c r="B71" s="86">
        <f t="shared" ref="B71:L71" si="23">B35/$M35*100</f>
        <v>52.520354718831683</v>
      </c>
      <c r="C71" s="86">
        <f t="shared" si="23"/>
        <v>8.096774346129628</v>
      </c>
      <c r="D71" s="86">
        <f t="shared" si="23"/>
        <v>19.485720354088162</v>
      </c>
      <c r="E71" s="86">
        <f t="shared" si="23"/>
        <v>9.1292102186504422</v>
      </c>
      <c r="F71" s="86">
        <f t="shared" si="23"/>
        <v>0.40990950050649344</v>
      </c>
      <c r="G71" s="86">
        <f t="shared" si="23"/>
        <v>2.3342234075185018</v>
      </c>
      <c r="H71" s="86">
        <f t="shared" si="23"/>
        <v>0.24798520287481365</v>
      </c>
      <c r="I71" s="86">
        <f t="shared" si="23"/>
        <v>0.33187182545194438</v>
      </c>
      <c r="J71" s="86">
        <f t="shared" si="23"/>
        <v>6.8280587948411462</v>
      </c>
      <c r="K71" s="86">
        <f t="shared" si="23"/>
        <v>0.21359847748335758</v>
      </c>
      <c r="L71" s="86">
        <f t="shared" si="23"/>
        <v>0.40229315362382728</v>
      </c>
      <c r="M71" s="87"/>
    </row>
    <row r="126" spans="1:1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</row>
  </sheetData>
  <mergeCells count="28">
    <mergeCell ref="K41:K42"/>
    <mergeCell ref="L41:L42"/>
    <mergeCell ref="M41:M42"/>
    <mergeCell ref="H4:H5"/>
    <mergeCell ref="I4:I5"/>
    <mergeCell ref="J4:J5"/>
    <mergeCell ref="L4:L5"/>
    <mergeCell ref="K4:K5"/>
    <mergeCell ref="M4:M5"/>
    <mergeCell ref="I37:I38"/>
    <mergeCell ref="A41:A42"/>
    <mergeCell ref="B41:B42"/>
    <mergeCell ref="C41:C42"/>
    <mergeCell ref="D41:D42"/>
    <mergeCell ref="E41:E42"/>
    <mergeCell ref="F41:F42"/>
    <mergeCell ref="G41:G42"/>
    <mergeCell ref="H41:H42"/>
    <mergeCell ref="I41:I42"/>
    <mergeCell ref="J41:J42"/>
    <mergeCell ref="O4:O5"/>
    <mergeCell ref="A4:A5"/>
    <mergeCell ref="B4:B5"/>
    <mergeCell ref="C4:C5"/>
    <mergeCell ref="D4:D5"/>
    <mergeCell ref="E4:E5"/>
    <mergeCell ref="F4:F5"/>
    <mergeCell ref="G4:G5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P73"/>
  <sheetViews>
    <sheetView workbookViewId="0"/>
  </sheetViews>
  <sheetFormatPr defaultRowHeight="15"/>
  <cols>
    <col min="1" max="1" width="24.28515625" customWidth="1"/>
    <col min="2" max="2" width="26" customWidth="1"/>
    <col min="3" max="3" width="21.5703125" customWidth="1"/>
    <col min="4" max="4" width="18.28515625" customWidth="1"/>
    <col min="5" max="5" width="18" customWidth="1"/>
    <col min="6" max="6" width="16.28515625" customWidth="1"/>
    <col min="7" max="8" width="16" customWidth="1"/>
    <col min="9" max="16" width="14.7109375" customWidth="1"/>
  </cols>
  <sheetData>
    <row r="1" spans="1:16" ht="26.25">
      <c r="A1" s="40"/>
      <c r="B1" s="41"/>
      <c r="C1" s="41"/>
      <c r="D1" s="41"/>
      <c r="E1" s="90" t="s">
        <v>154</v>
      </c>
      <c r="F1" s="41"/>
      <c r="G1" s="41"/>
      <c r="H1" s="45"/>
      <c r="I1" s="41"/>
      <c r="J1" s="45"/>
      <c r="K1" s="41"/>
      <c r="L1" s="41"/>
      <c r="M1" s="41"/>
      <c r="N1" s="41"/>
      <c r="O1" s="41"/>
      <c r="P1" s="44"/>
    </row>
    <row r="2" spans="1:16">
      <c r="A2" s="46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8"/>
    </row>
    <row r="3" spans="1:16" ht="18.75">
      <c r="A3" s="142">
        <v>2005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36"/>
    </row>
    <row r="4" spans="1:16" ht="24" thickBot="1">
      <c r="A4" s="213" t="s">
        <v>158</v>
      </c>
      <c r="B4" s="214"/>
      <c r="C4" s="91"/>
      <c r="D4" s="91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36"/>
    </row>
    <row r="5" spans="1:16">
      <c r="A5" s="203" t="s">
        <v>40</v>
      </c>
      <c r="B5" s="211" t="s">
        <v>25</v>
      </c>
      <c r="C5" s="211" t="s">
        <v>26</v>
      </c>
      <c r="D5" s="211" t="s">
        <v>27</v>
      </c>
      <c r="E5" s="211" t="s">
        <v>28</v>
      </c>
      <c r="F5" s="205" t="s">
        <v>29</v>
      </c>
      <c r="G5" s="205" t="s">
        <v>30</v>
      </c>
      <c r="H5" s="205" t="s">
        <v>31</v>
      </c>
      <c r="I5" s="205" t="s">
        <v>32</v>
      </c>
      <c r="J5" s="205" t="s">
        <v>33</v>
      </c>
      <c r="K5" s="211" t="s">
        <v>34</v>
      </c>
      <c r="L5" s="211" t="s">
        <v>35</v>
      </c>
      <c r="M5" s="205" t="s">
        <v>36</v>
      </c>
      <c r="N5" s="211" t="s">
        <v>37</v>
      </c>
      <c r="O5" s="211" t="s">
        <v>38</v>
      </c>
      <c r="P5" s="211" t="s">
        <v>39</v>
      </c>
    </row>
    <row r="6" spans="1:16" ht="15.75" thickBot="1">
      <c r="A6" s="204"/>
      <c r="B6" s="212"/>
      <c r="C6" s="212"/>
      <c r="D6" s="212"/>
      <c r="E6" s="212"/>
      <c r="F6" s="206"/>
      <c r="G6" s="206"/>
      <c r="H6" s="206"/>
      <c r="I6" s="206"/>
      <c r="J6" s="206"/>
      <c r="K6" s="212"/>
      <c r="L6" s="212"/>
      <c r="M6" s="206"/>
      <c r="N6" s="212"/>
      <c r="O6" s="212"/>
      <c r="P6" s="212"/>
    </row>
    <row r="7" spans="1:16" s="3" customFormat="1">
      <c r="A7" s="116"/>
      <c r="B7" s="116"/>
      <c r="C7" s="116"/>
      <c r="D7" s="116"/>
      <c r="E7" s="116"/>
      <c r="F7" s="115"/>
      <c r="G7" s="115"/>
      <c r="H7" s="115"/>
      <c r="I7" s="115"/>
      <c r="J7" s="115"/>
      <c r="K7" s="116"/>
      <c r="L7" s="116"/>
      <c r="M7" s="115"/>
      <c r="N7" s="116"/>
      <c r="O7" s="116"/>
      <c r="P7" s="116"/>
    </row>
    <row r="8" spans="1:16">
      <c r="A8" s="67" t="s">
        <v>41</v>
      </c>
      <c r="B8" s="69">
        <v>1099</v>
      </c>
      <c r="C8" s="69">
        <v>143405</v>
      </c>
      <c r="D8" s="69">
        <v>387850</v>
      </c>
      <c r="E8" s="69">
        <v>267438</v>
      </c>
      <c r="F8" s="69">
        <v>883787</v>
      </c>
      <c r="G8" s="69">
        <v>472476</v>
      </c>
      <c r="H8" s="69">
        <v>294546</v>
      </c>
      <c r="I8" s="69">
        <v>303844</v>
      </c>
      <c r="J8" s="69">
        <v>218871</v>
      </c>
      <c r="K8" s="69">
        <v>198765</v>
      </c>
      <c r="L8" s="69">
        <v>182265</v>
      </c>
      <c r="M8" s="69">
        <v>312233</v>
      </c>
      <c r="N8" s="69">
        <v>156611</v>
      </c>
      <c r="O8" s="69">
        <v>299345</v>
      </c>
      <c r="P8" s="61">
        <f t="shared" ref="P8:P16" si="0">SUM(B8:O8)</f>
        <v>4122535</v>
      </c>
    </row>
    <row r="9" spans="1:16">
      <c r="A9" s="67" t="s">
        <v>42</v>
      </c>
      <c r="B9" s="69">
        <v>26188</v>
      </c>
      <c r="C9" s="69">
        <v>411932</v>
      </c>
      <c r="D9" s="69">
        <v>1325789</v>
      </c>
      <c r="E9" s="69">
        <v>689820</v>
      </c>
      <c r="F9" s="69">
        <v>1353547</v>
      </c>
      <c r="G9" s="69">
        <v>353668</v>
      </c>
      <c r="H9" s="69">
        <v>193507</v>
      </c>
      <c r="I9" s="69">
        <v>139078</v>
      </c>
      <c r="J9" s="69">
        <v>201734</v>
      </c>
      <c r="K9" s="69">
        <v>175618</v>
      </c>
      <c r="L9" s="69">
        <v>138125</v>
      </c>
      <c r="M9" s="69">
        <v>130104</v>
      </c>
      <c r="N9" s="69">
        <v>6362</v>
      </c>
      <c r="O9" s="69">
        <v>58434</v>
      </c>
      <c r="P9" s="61">
        <f t="shared" si="0"/>
        <v>5203906</v>
      </c>
    </row>
    <row r="10" spans="1:16">
      <c r="A10" s="67" t="s">
        <v>43</v>
      </c>
      <c r="B10" s="59">
        <v>0</v>
      </c>
      <c r="C10" s="69">
        <v>29067</v>
      </c>
      <c r="D10" s="69">
        <v>156915</v>
      </c>
      <c r="E10" s="69">
        <v>109559</v>
      </c>
      <c r="F10" s="69">
        <v>279625</v>
      </c>
      <c r="G10" s="69">
        <v>70027</v>
      </c>
      <c r="H10" s="69">
        <v>42143</v>
      </c>
      <c r="I10" s="69">
        <v>32692</v>
      </c>
      <c r="J10" s="69">
        <v>46743</v>
      </c>
      <c r="K10" s="69">
        <v>29634</v>
      </c>
      <c r="L10" s="69">
        <v>35487</v>
      </c>
      <c r="M10" s="69">
        <v>37014</v>
      </c>
      <c r="N10" s="59">
        <v>313</v>
      </c>
      <c r="O10" s="69">
        <v>19538</v>
      </c>
      <c r="P10" s="61">
        <f t="shared" si="0"/>
        <v>888757</v>
      </c>
    </row>
    <row r="11" spans="1:16">
      <c r="A11" s="67" t="s">
        <v>44</v>
      </c>
      <c r="B11" s="69">
        <v>21660</v>
      </c>
      <c r="C11" s="69">
        <v>319259</v>
      </c>
      <c r="D11" s="69">
        <v>482354</v>
      </c>
      <c r="E11" s="69">
        <v>274574</v>
      </c>
      <c r="F11" s="69">
        <v>506946</v>
      </c>
      <c r="G11" s="69">
        <v>195398</v>
      </c>
      <c r="H11" s="69">
        <v>103248</v>
      </c>
      <c r="I11" s="69">
        <v>80381</v>
      </c>
      <c r="J11" s="69">
        <v>65873</v>
      </c>
      <c r="K11" s="69">
        <v>48712</v>
      </c>
      <c r="L11" s="69">
        <v>52927</v>
      </c>
      <c r="M11" s="69">
        <v>106987</v>
      </c>
      <c r="N11" s="69">
        <v>4202</v>
      </c>
      <c r="O11" s="69">
        <v>10681</v>
      </c>
      <c r="P11" s="61">
        <f t="shared" si="0"/>
        <v>2273202</v>
      </c>
    </row>
    <row r="12" spans="1:16">
      <c r="A12" s="67" t="s">
        <v>45</v>
      </c>
      <c r="B12" s="69">
        <v>47573</v>
      </c>
      <c r="C12" s="89">
        <v>302391</v>
      </c>
      <c r="D12" s="69">
        <v>1727469</v>
      </c>
      <c r="E12" s="69">
        <v>1184112</v>
      </c>
      <c r="F12" s="69">
        <v>2107247</v>
      </c>
      <c r="G12" s="69">
        <v>765447</v>
      </c>
      <c r="H12" s="69">
        <v>422381</v>
      </c>
      <c r="I12" s="69">
        <v>284089</v>
      </c>
      <c r="J12" s="69">
        <v>274106</v>
      </c>
      <c r="K12" s="69">
        <v>306195</v>
      </c>
      <c r="L12" s="69">
        <v>270501</v>
      </c>
      <c r="M12" s="69">
        <v>281210</v>
      </c>
      <c r="N12" s="69">
        <v>22169</v>
      </c>
      <c r="O12" s="69">
        <v>211237</v>
      </c>
      <c r="P12" s="61">
        <f t="shared" si="0"/>
        <v>8206127</v>
      </c>
    </row>
    <row r="13" spans="1:16">
      <c r="A13" s="67" t="s">
        <v>46</v>
      </c>
      <c r="B13" s="69">
        <v>14879</v>
      </c>
      <c r="C13" s="60">
        <v>143315</v>
      </c>
      <c r="D13" s="69">
        <v>437982</v>
      </c>
      <c r="E13" s="69">
        <v>276436</v>
      </c>
      <c r="F13" s="69">
        <v>591708</v>
      </c>
      <c r="G13" s="69">
        <v>235410</v>
      </c>
      <c r="H13" s="69">
        <v>106884</v>
      </c>
      <c r="I13" s="69">
        <v>159880</v>
      </c>
      <c r="J13" s="69">
        <v>138352</v>
      </c>
      <c r="K13" s="69">
        <v>84233</v>
      </c>
      <c r="L13" s="69">
        <v>75212</v>
      </c>
      <c r="M13" s="69">
        <v>113672</v>
      </c>
      <c r="N13" s="59">
        <v>0</v>
      </c>
      <c r="O13" s="69">
        <v>11397</v>
      </c>
      <c r="P13" s="61">
        <f t="shared" si="0"/>
        <v>2389360</v>
      </c>
    </row>
    <row r="14" spans="1:16">
      <c r="A14" s="67" t="s">
        <v>47</v>
      </c>
      <c r="B14" s="69">
        <v>41535</v>
      </c>
      <c r="C14" s="60">
        <v>179182</v>
      </c>
      <c r="D14" s="69">
        <v>923142</v>
      </c>
      <c r="E14" s="69">
        <v>1012008</v>
      </c>
      <c r="F14" s="69">
        <v>1443385</v>
      </c>
      <c r="G14" s="69">
        <v>1059022</v>
      </c>
      <c r="H14" s="69">
        <v>763741</v>
      </c>
      <c r="I14" s="69">
        <v>759146</v>
      </c>
      <c r="J14" s="69">
        <v>548936</v>
      </c>
      <c r="K14" s="69">
        <v>473731</v>
      </c>
      <c r="L14" s="69">
        <v>491845</v>
      </c>
      <c r="M14" s="69">
        <v>836132</v>
      </c>
      <c r="N14" s="69">
        <v>70297</v>
      </c>
      <c r="O14" s="69">
        <v>272398</v>
      </c>
      <c r="P14" s="61">
        <f t="shared" si="0"/>
        <v>8874500</v>
      </c>
    </row>
    <row r="15" spans="1:16">
      <c r="A15" s="67" t="s">
        <v>48</v>
      </c>
      <c r="B15" s="69">
        <v>6085</v>
      </c>
      <c r="C15" s="60">
        <v>219416</v>
      </c>
      <c r="D15" s="69">
        <v>585734</v>
      </c>
      <c r="E15" s="69">
        <v>363409</v>
      </c>
      <c r="F15" s="69">
        <v>604243</v>
      </c>
      <c r="G15" s="69">
        <v>305150</v>
      </c>
      <c r="H15" s="69">
        <v>150535</v>
      </c>
      <c r="I15" s="69">
        <v>133422</v>
      </c>
      <c r="J15" s="69">
        <v>99543</v>
      </c>
      <c r="K15" s="69">
        <v>86136</v>
      </c>
      <c r="L15" s="69">
        <v>92183</v>
      </c>
      <c r="M15" s="69">
        <v>147005</v>
      </c>
      <c r="N15" s="59">
        <v>0</v>
      </c>
      <c r="O15" s="69">
        <v>2749</v>
      </c>
      <c r="P15" s="61">
        <f t="shared" si="0"/>
        <v>2795610</v>
      </c>
    </row>
    <row r="16" spans="1:16">
      <c r="A16" s="67" t="s">
        <v>49</v>
      </c>
      <c r="B16" s="69">
        <v>85528</v>
      </c>
      <c r="C16" s="60">
        <v>657481</v>
      </c>
      <c r="D16" s="69">
        <v>1088063</v>
      </c>
      <c r="E16" s="69">
        <v>592353</v>
      </c>
      <c r="F16" s="69">
        <v>858681</v>
      </c>
      <c r="G16" s="69">
        <v>276200</v>
      </c>
      <c r="H16" s="69">
        <v>150202</v>
      </c>
      <c r="I16" s="69">
        <v>136218</v>
      </c>
      <c r="J16" s="69">
        <v>129241</v>
      </c>
      <c r="K16" s="69">
        <v>51457</v>
      </c>
      <c r="L16" s="69">
        <v>56164</v>
      </c>
      <c r="M16" s="69">
        <v>77799</v>
      </c>
      <c r="N16" s="69">
        <v>15131</v>
      </c>
      <c r="O16" s="69">
        <v>15859</v>
      </c>
      <c r="P16" s="61">
        <f t="shared" si="0"/>
        <v>4190377</v>
      </c>
    </row>
    <row r="17" spans="1:16" s="3" customFormat="1" ht="15.75" thickBot="1">
      <c r="A17" s="82"/>
      <c r="B17" s="69"/>
      <c r="C17" s="60"/>
      <c r="D17" s="69"/>
      <c r="E17" s="69"/>
      <c r="F17" s="69"/>
      <c r="G17" s="70"/>
      <c r="H17" s="69"/>
      <c r="I17" s="69"/>
      <c r="J17" s="69"/>
      <c r="K17" s="70"/>
      <c r="L17" s="69"/>
      <c r="M17" s="69"/>
      <c r="N17" s="69"/>
      <c r="O17" s="70"/>
      <c r="P17" s="62"/>
    </row>
    <row r="18" spans="1:16" ht="15.75" thickBot="1">
      <c r="A18" s="63" t="s">
        <v>39</v>
      </c>
      <c r="B18" s="65">
        <f t="shared" ref="B18:P18" si="1">SUM(B8:B16)</f>
        <v>244547</v>
      </c>
      <c r="C18" s="65">
        <f t="shared" si="1"/>
        <v>2405448</v>
      </c>
      <c r="D18" s="65">
        <f t="shared" si="1"/>
        <v>7115298</v>
      </c>
      <c r="E18" s="65">
        <f t="shared" si="1"/>
        <v>4769709</v>
      </c>
      <c r="F18" s="65">
        <f t="shared" si="1"/>
        <v>8629169</v>
      </c>
      <c r="G18" s="103">
        <f t="shared" si="1"/>
        <v>3732798</v>
      </c>
      <c r="H18" s="65">
        <f t="shared" si="1"/>
        <v>2227187</v>
      </c>
      <c r="I18" s="65">
        <f t="shared" si="1"/>
        <v>2028750</v>
      </c>
      <c r="J18" s="65">
        <f t="shared" si="1"/>
        <v>1723399</v>
      </c>
      <c r="K18" s="102">
        <f t="shared" si="1"/>
        <v>1454481</v>
      </c>
      <c r="L18" s="65">
        <f t="shared" si="1"/>
        <v>1394709</v>
      </c>
      <c r="M18" s="65">
        <f t="shared" si="1"/>
        <v>2042156</v>
      </c>
      <c r="N18" s="65">
        <f t="shared" si="1"/>
        <v>275085</v>
      </c>
      <c r="O18" s="65">
        <f t="shared" si="1"/>
        <v>901638</v>
      </c>
      <c r="P18" s="65">
        <f t="shared" si="1"/>
        <v>38944374</v>
      </c>
    </row>
    <row r="20" spans="1:16" ht="15.75" thickBot="1">
      <c r="H20" s="165"/>
      <c r="J20" s="165"/>
      <c r="K20" s="165"/>
    </row>
    <row r="21" spans="1:16" ht="26.25">
      <c r="A21" s="40"/>
      <c r="B21" s="41"/>
      <c r="C21" s="41"/>
      <c r="D21" s="41"/>
      <c r="E21" s="90" t="s">
        <v>154</v>
      </c>
      <c r="F21" s="41"/>
      <c r="G21" s="41"/>
      <c r="H21" s="45"/>
      <c r="I21" s="41"/>
      <c r="J21" s="45"/>
      <c r="K21" s="47"/>
      <c r="L21" s="41"/>
      <c r="M21" s="41"/>
      <c r="N21" s="41"/>
      <c r="O21" s="41"/>
      <c r="P21" s="44"/>
    </row>
    <row r="22" spans="1:16" ht="18.75">
      <c r="A22" s="142">
        <v>2010</v>
      </c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36"/>
    </row>
    <row r="23" spans="1:16" ht="24" thickBot="1">
      <c r="A23" s="145" t="s">
        <v>159</v>
      </c>
      <c r="B23" s="105"/>
      <c r="C23" s="105"/>
      <c r="D23" s="38"/>
      <c r="E23" s="38"/>
      <c r="F23" s="38"/>
      <c r="G23" s="38"/>
      <c r="H23" s="38"/>
      <c r="I23" s="38"/>
      <c r="J23" s="38"/>
      <c r="K23" s="38"/>
      <c r="L23" s="38"/>
      <c r="M23" s="38"/>
      <c r="N23" s="38"/>
      <c r="O23" s="38"/>
      <c r="P23" s="39"/>
    </row>
    <row r="24" spans="1:16" ht="30.75" thickBot="1">
      <c r="A24" s="154" t="s">
        <v>40</v>
      </c>
      <c r="B24" s="68" t="s">
        <v>25</v>
      </c>
      <c r="C24" s="68" t="s">
        <v>26</v>
      </c>
      <c r="D24" s="68" t="s">
        <v>27</v>
      </c>
      <c r="E24" s="68" t="s">
        <v>28</v>
      </c>
      <c r="F24" s="68" t="s">
        <v>29</v>
      </c>
      <c r="G24" s="68" t="s">
        <v>30</v>
      </c>
      <c r="H24" s="68" t="s">
        <v>31</v>
      </c>
      <c r="I24" s="68" t="s">
        <v>32</v>
      </c>
      <c r="J24" s="68" t="s">
        <v>33</v>
      </c>
      <c r="K24" s="68" t="s">
        <v>34</v>
      </c>
      <c r="L24" s="68" t="s">
        <v>35</v>
      </c>
      <c r="M24" s="68" t="s">
        <v>36</v>
      </c>
      <c r="N24" s="68" t="s">
        <v>37</v>
      </c>
      <c r="O24" s="68" t="s">
        <v>38</v>
      </c>
      <c r="P24" s="68" t="s">
        <v>39</v>
      </c>
    </row>
    <row r="25" spans="1:16" s="3" customFormat="1">
      <c r="A25" s="115"/>
      <c r="B25" s="115"/>
      <c r="C25" s="115"/>
      <c r="D25" s="115"/>
      <c r="E25" s="115"/>
      <c r="F25" s="115"/>
      <c r="G25" s="115"/>
      <c r="H25" s="115"/>
      <c r="I25" s="115"/>
      <c r="J25" s="115"/>
      <c r="K25" s="115"/>
      <c r="L25" s="115"/>
      <c r="M25" s="115"/>
      <c r="N25" s="115"/>
      <c r="O25" s="115"/>
      <c r="P25" s="115"/>
    </row>
    <row r="26" spans="1:16">
      <c r="A26" s="67" t="s">
        <v>41</v>
      </c>
      <c r="B26" s="69">
        <v>1966</v>
      </c>
      <c r="C26" s="69">
        <v>6230</v>
      </c>
      <c r="D26" s="69">
        <v>61133</v>
      </c>
      <c r="E26" s="69">
        <v>146542</v>
      </c>
      <c r="F26" s="69">
        <v>367293</v>
      </c>
      <c r="G26" s="69">
        <v>526273</v>
      </c>
      <c r="H26" s="69">
        <v>450561</v>
      </c>
      <c r="I26" s="69">
        <v>403262</v>
      </c>
      <c r="J26" s="69">
        <v>377733</v>
      </c>
      <c r="K26" s="69">
        <v>260422</v>
      </c>
      <c r="L26" s="69">
        <v>233035</v>
      </c>
      <c r="M26" s="69">
        <v>905433</v>
      </c>
      <c r="N26" s="69">
        <v>166564</v>
      </c>
      <c r="O26" s="69">
        <v>252532</v>
      </c>
      <c r="P26" s="61">
        <f t="shared" ref="P26:P34" si="2">SUM(B26:O26)</f>
        <v>4158979</v>
      </c>
    </row>
    <row r="27" spans="1:16">
      <c r="A27" s="67" t="s">
        <v>42</v>
      </c>
      <c r="B27" s="59">
        <v>0</v>
      </c>
      <c r="C27" s="69">
        <v>47764</v>
      </c>
      <c r="D27" s="69">
        <v>347194</v>
      </c>
      <c r="E27" s="69">
        <v>629852</v>
      </c>
      <c r="F27" s="69">
        <v>1050399</v>
      </c>
      <c r="G27" s="69">
        <v>1172312</v>
      </c>
      <c r="H27" s="69">
        <v>525002</v>
      </c>
      <c r="I27" s="69">
        <v>300706</v>
      </c>
      <c r="J27" s="69">
        <v>225901</v>
      </c>
      <c r="K27" s="69">
        <v>184646</v>
      </c>
      <c r="L27" s="69">
        <v>256579</v>
      </c>
      <c r="M27" s="69">
        <v>436467</v>
      </c>
      <c r="N27" s="69">
        <v>14439</v>
      </c>
      <c r="O27" s="69">
        <v>46608</v>
      </c>
      <c r="P27" s="61">
        <f t="shared" si="2"/>
        <v>5237869</v>
      </c>
    </row>
    <row r="28" spans="1:16">
      <c r="A28" s="67" t="s">
        <v>43</v>
      </c>
      <c r="B28" s="59">
        <v>0</v>
      </c>
      <c r="C28" s="69">
        <v>4597</v>
      </c>
      <c r="D28" s="69">
        <v>42007</v>
      </c>
      <c r="E28" s="69">
        <v>49660</v>
      </c>
      <c r="F28" s="69">
        <v>176404</v>
      </c>
      <c r="G28" s="69">
        <v>173532</v>
      </c>
      <c r="H28" s="69">
        <v>106861</v>
      </c>
      <c r="I28" s="69">
        <v>65074</v>
      </c>
      <c r="J28" s="69">
        <v>56819</v>
      </c>
      <c r="K28" s="69">
        <v>40816</v>
      </c>
      <c r="L28" s="69">
        <v>55300</v>
      </c>
      <c r="M28" s="69">
        <v>97012</v>
      </c>
      <c r="N28" s="69">
        <v>8764</v>
      </c>
      <c r="O28" s="69">
        <v>20396</v>
      </c>
      <c r="P28" s="61">
        <f t="shared" si="2"/>
        <v>897242</v>
      </c>
    </row>
    <row r="29" spans="1:16">
      <c r="A29" s="67" t="s">
        <v>44</v>
      </c>
      <c r="B29" s="59">
        <v>0</v>
      </c>
      <c r="C29" s="69">
        <v>14767</v>
      </c>
      <c r="D29" s="69">
        <v>162103</v>
      </c>
      <c r="E29" s="69">
        <v>221914</v>
      </c>
      <c r="F29" s="69">
        <v>402706</v>
      </c>
      <c r="G29" s="69">
        <v>504651</v>
      </c>
      <c r="H29" s="69">
        <v>205909</v>
      </c>
      <c r="I29" s="69">
        <v>184210</v>
      </c>
      <c r="J29" s="69">
        <v>143308</v>
      </c>
      <c r="K29" s="69">
        <v>100072</v>
      </c>
      <c r="L29" s="69">
        <v>78431</v>
      </c>
      <c r="M29" s="69">
        <v>234351</v>
      </c>
      <c r="N29" s="69">
        <v>15430</v>
      </c>
      <c r="O29" s="69">
        <v>22701</v>
      </c>
      <c r="P29" s="61">
        <f t="shared" si="2"/>
        <v>2290553</v>
      </c>
    </row>
    <row r="30" spans="1:16">
      <c r="A30" s="67" t="s">
        <v>45</v>
      </c>
      <c r="B30" s="69">
        <v>1655</v>
      </c>
      <c r="C30" s="69">
        <v>48583</v>
      </c>
      <c r="D30" s="69">
        <v>441739</v>
      </c>
      <c r="E30" s="69">
        <v>825413</v>
      </c>
      <c r="F30" s="69">
        <v>1564143</v>
      </c>
      <c r="G30" s="69">
        <v>1599536</v>
      </c>
      <c r="H30" s="69">
        <v>945241</v>
      </c>
      <c r="I30" s="69">
        <v>548481</v>
      </c>
      <c r="J30" s="69">
        <v>469416</v>
      </c>
      <c r="K30" s="69">
        <v>386140</v>
      </c>
      <c r="L30" s="69">
        <v>432015</v>
      </c>
      <c r="M30" s="69">
        <v>686186</v>
      </c>
      <c r="N30" s="69">
        <v>60452</v>
      </c>
      <c r="O30" s="69">
        <v>261742</v>
      </c>
      <c r="P30" s="61">
        <f t="shared" si="2"/>
        <v>8270742</v>
      </c>
    </row>
    <row r="31" spans="1:16">
      <c r="A31" s="67" t="s">
        <v>46</v>
      </c>
      <c r="B31" s="59">
        <v>561</v>
      </c>
      <c r="C31" s="69">
        <v>15366</v>
      </c>
      <c r="D31" s="69">
        <v>158294</v>
      </c>
      <c r="E31" s="69">
        <v>249099</v>
      </c>
      <c r="F31" s="69">
        <v>433412</v>
      </c>
      <c r="G31" s="69">
        <v>455835</v>
      </c>
      <c r="H31" s="69">
        <v>250381</v>
      </c>
      <c r="I31" s="69">
        <v>239350</v>
      </c>
      <c r="J31" s="69">
        <v>161850</v>
      </c>
      <c r="K31" s="69">
        <v>98597</v>
      </c>
      <c r="L31" s="69">
        <v>94519</v>
      </c>
      <c r="M31" s="69">
        <v>240841</v>
      </c>
      <c r="N31" s="69">
        <v>42441</v>
      </c>
      <c r="O31" s="69">
        <v>9128</v>
      </c>
      <c r="P31" s="61">
        <f t="shared" si="2"/>
        <v>2449674</v>
      </c>
    </row>
    <row r="32" spans="1:16">
      <c r="A32" s="67" t="s">
        <v>47</v>
      </c>
      <c r="B32" s="69">
        <v>6968</v>
      </c>
      <c r="C32" s="69">
        <v>72339</v>
      </c>
      <c r="D32" s="69">
        <v>248232</v>
      </c>
      <c r="E32" s="69">
        <v>596053</v>
      </c>
      <c r="F32" s="69">
        <v>913605</v>
      </c>
      <c r="G32" s="69">
        <v>958339</v>
      </c>
      <c r="H32" s="69">
        <v>723190</v>
      </c>
      <c r="I32" s="69">
        <v>997807</v>
      </c>
      <c r="J32" s="69">
        <v>762140</v>
      </c>
      <c r="K32" s="69">
        <v>669515</v>
      </c>
      <c r="L32" s="69">
        <v>737977</v>
      </c>
      <c r="M32" s="69">
        <v>1615595</v>
      </c>
      <c r="N32" s="69">
        <v>405960</v>
      </c>
      <c r="O32" s="69">
        <v>258883</v>
      </c>
      <c r="P32" s="61">
        <f t="shared" si="2"/>
        <v>8966603</v>
      </c>
    </row>
    <row r="33" spans="1:16">
      <c r="A33" s="67" t="s">
        <v>48</v>
      </c>
      <c r="B33" s="69">
        <v>2745</v>
      </c>
      <c r="C33" s="69">
        <v>22198</v>
      </c>
      <c r="D33" s="69">
        <v>157084</v>
      </c>
      <c r="E33" s="69">
        <v>300629</v>
      </c>
      <c r="F33" s="69">
        <v>524233</v>
      </c>
      <c r="G33" s="69">
        <v>542868</v>
      </c>
      <c r="H33" s="69">
        <v>304173</v>
      </c>
      <c r="I33" s="69">
        <v>261895</v>
      </c>
      <c r="J33" s="69">
        <v>170914</v>
      </c>
      <c r="K33" s="69">
        <v>109256</v>
      </c>
      <c r="L33" s="69">
        <v>147473</v>
      </c>
      <c r="M33" s="69">
        <v>287679</v>
      </c>
      <c r="N33" s="69">
        <v>11465</v>
      </c>
      <c r="O33" s="69">
        <v>3489</v>
      </c>
      <c r="P33" s="61">
        <f t="shared" si="2"/>
        <v>2846101</v>
      </c>
    </row>
    <row r="34" spans="1:16">
      <c r="A34" s="67" t="s">
        <v>49</v>
      </c>
      <c r="B34" s="69">
        <v>3851</v>
      </c>
      <c r="C34" s="69">
        <v>34612</v>
      </c>
      <c r="D34" s="69">
        <v>400577</v>
      </c>
      <c r="E34" s="69">
        <v>641095</v>
      </c>
      <c r="F34" s="69">
        <v>979853</v>
      </c>
      <c r="G34" s="69">
        <v>793936</v>
      </c>
      <c r="H34" s="69">
        <v>374481</v>
      </c>
      <c r="I34" s="69">
        <v>273925</v>
      </c>
      <c r="J34" s="69">
        <v>233608</v>
      </c>
      <c r="K34" s="69">
        <v>121630</v>
      </c>
      <c r="L34" s="69">
        <v>121983</v>
      </c>
      <c r="M34" s="69">
        <v>177913</v>
      </c>
      <c r="N34" s="69">
        <v>30635</v>
      </c>
      <c r="O34" s="69">
        <v>17453</v>
      </c>
      <c r="P34" s="61">
        <f t="shared" si="2"/>
        <v>4205552</v>
      </c>
    </row>
    <row r="35" spans="1:16" s="3" customFormat="1" ht="15.75" thickBot="1">
      <c r="A35" s="82"/>
      <c r="B35" s="70"/>
      <c r="C35" s="70"/>
      <c r="D35" s="70"/>
      <c r="E35" s="70"/>
      <c r="F35" s="70"/>
      <c r="G35" s="70"/>
      <c r="H35" s="70"/>
      <c r="I35" s="70"/>
      <c r="J35" s="70"/>
      <c r="K35" s="70"/>
      <c r="L35" s="70"/>
      <c r="M35" s="70"/>
      <c r="N35" s="70"/>
      <c r="O35" s="70"/>
      <c r="P35" s="62"/>
    </row>
    <row r="36" spans="1:16" ht="15.75" thickBot="1">
      <c r="A36" s="58" t="s">
        <v>39</v>
      </c>
      <c r="B36" s="104">
        <f t="shared" ref="B36:P36" si="3">SUM(B26:B34)</f>
        <v>17746</v>
      </c>
      <c r="C36" s="62">
        <f t="shared" si="3"/>
        <v>266456</v>
      </c>
      <c r="D36" s="62">
        <f t="shared" si="3"/>
        <v>2018363</v>
      </c>
      <c r="E36" s="62">
        <f t="shared" si="3"/>
        <v>3660257</v>
      </c>
      <c r="F36" s="62">
        <f t="shared" si="3"/>
        <v>6412048</v>
      </c>
      <c r="G36" s="62">
        <f t="shared" si="3"/>
        <v>6727282</v>
      </c>
      <c r="H36" s="62">
        <f t="shared" si="3"/>
        <v>3885799</v>
      </c>
      <c r="I36" s="62">
        <f t="shared" si="3"/>
        <v>3274710</v>
      </c>
      <c r="J36" s="62">
        <f t="shared" si="3"/>
        <v>2601689</v>
      </c>
      <c r="K36" s="62">
        <f t="shared" si="3"/>
        <v>1971094</v>
      </c>
      <c r="L36" s="62">
        <f t="shared" si="3"/>
        <v>2157312</v>
      </c>
      <c r="M36" s="62">
        <f t="shared" si="3"/>
        <v>4681477</v>
      </c>
      <c r="N36" s="62">
        <f t="shared" si="3"/>
        <v>756150</v>
      </c>
      <c r="O36" s="62">
        <f t="shared" si="3"/>
        <v>892932</v>
      </c>
      <c r="P36" s="62">
        <f t="shared" si="3"/>
        <v>39323315</v>
      </c>
    </row>
    <row r="38" spans="1:16" ht="15.75" thickBot="1">
      <c r="A38" s="165"/>
      <c r="B38" s="165"/>
      <c r="C38" s="165"/>
      <c r="D38" s="165"/>
      <c r="E38" s="165"/>
      <c r="F38" s="165"/>
      <c r="G38" s="165"/>
      <c r="H38" s="165"/>
      <c r="I38" s="165"/>
      <c r="J38" s="165"/>
      <c r="K38" s="165"/>
      <c r="L38" s="165"/>
      <c r="M38" s="165"/>
      <c r="N38" s="165"/>
      <c r="O38" s="165"/>
      <c r="P38" s="165"/>
    </row>
    <row r="39" spans="1:16" ht="26.25">
      <c r="A39" s="45"/>
      <c r="B39" s="45"/>
      <c r="C39" s="45"/>
      <c r="D39" s="45"/>
      <c r="E39" s="56" t="s">
        <v>154</v>
      </c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8"/>
    </row>
    <row r="40" spans="1:16" s="3" customFormat="1" ht="26.25">
      <c r="A40" s="155">
        <v>2005</v>
      </c>
      <c r="B40" s="13"/>
      <c r="C40" s="13"/>
      <c r="D40" s="13"/>
      <c r="E40" s="13"/>
      <c r="F40" s="13"/>
      <c r="G40" s="13"/>
      <c r="H40" s="13"/>
      <c r="I40" s="13"/>
      <c r="J40" s="92"/>
      <c r="K40" s="13"/>
      <c r="L40" s="13"/>
      <c r="M40" s="13"/>
      <c r="N40" s="13"/>
      <c r="O40" s="13"/>
      <c r="P40" s="36"/>
    </row>
    <row r="41" spans="1:16" ht="24" thickBot="1">
      <c r="A41" s="217" t="s">
        <v>50</v>
      </c>
      <c r="B41" s="217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39"/>
    </row>
    <row r="42" spans="1:16">
      <c r="A42" s="203" t="s">
        <v>40</v>
      </c>
      <c r="B42" s="211" t="s">
        <v>25</v>
      </c>
      <c r="C42" s="211" t="s">
        <v>26</v>
      </c>
      <c r="D42" s="211" t="s">
        <v>27</v>
      </c>
      <c r="E42" s="211" t="s">
        <v>28</v>
      </c>
      <c r="F42" s="205" t="s">
        <v>29</v>
      </c>
      <c r="G42" s="205" t="s">
        <v>30</v>
      </c>
      <c r="H42" s="205" t="s">
        <v>31</v>
      </c>
      <c r="I42" s="205" t="s">
        <v>32</v>
      </c>
      <c r="J42" s="205" t="s">
        <v>33</v>
      </c>
      <c r="K42" s="211" t="s">
        <v>34</v>
      </c>
      <c r="L42" s="211" t="s">
        <v>35</v>
      </c>
      <c r="M42" s="205" t="s">
        <v>36</v>
      </c>
      <c r="N42" s="211" t="s">
        <v>37</v>
      </c>
      <c r="O42" s="215" t="s">
        <v>38</v>
      </c>
      <c r="P42" s="211" t="s">
        <v>39</v>
      </c>
    </row>
    <row r="43" spans="1:16" ht="15.75" thickBot="1">
      <c r="A43" s="204"/>
      <c r="B43" s="212"/>
      <c r="C43" s="212"/>
      <c r="D43" s="212"/>
      <c r="E43" s="212"/>
      <c r="F43" s="206"/>
      <c r="G43" s="206"/>
      <c r="H43" s="206"/>
      <c r="I43" s="206"/>
      <c r="J43" s="206"/>
      <c r="K43" s="212"/>
      <c r="L43" s="212"/>
      <c r="M43" s="206"/>
      <c r="N43" s="212"/>
      <c r="O43" s="216"/>
      <c r="P43" s="212"/>
    </row>
    <row r="44" spans="1:16" s="3" customFormat="1">
      <c r="A44" s="116"/>
      <c r="B44" s="116"/>
      <c r="C44" s="116"/>
      <c r="D44" s="116"/>
      <c r="E44" s="116"/>
      <c r="F44" s="115"/>
      <c r="G44" s="115"/>
      <c r="H44" s="115"/>
      <c r="I44" s="115"/>
      <c r="J44" s="115"/>
      <c r="K44" s="116"/>
      <c r="L44" s="116"/>
      <c r="M44" s="115"/>
      <c r="N44" s="116"/>
      <c r="O44" s="117"/>
      <c r="P44" s="116"/>
    </row>
    <row r="45" spans="1:16">
      <c r="A45" s="67" t="s">
        <v>41</v>
      </c>
      <c r="B45" s="83">
        <f>'monthly income'!B8/'monthly income'!$P8*100</f>
        <v>2.6658354628887323E-2</v>
      </c>
      <c r="C45" s="83">
        <f>'monthly income'!C8/'monthly income'!$P8*100</f>
        <v>3.4785635537357473</v>
      </c>
      <c r="D45" s="83">
        <f>'monthly income'!D8/'monthly income'!$P8*100</f>
        <v>9.4080462627970416</v>
      </c>
      <c r="E45" s="83">
        <f>'monthly income'!E8/'monthly income'!$P8*100</f>
        <v>6.4872220611832283</v>
      </c>
      <c r="F45" s="83">
        <f>'monthly income'!F8/'monthly income'!$P8*100</f>
        <v>21.437950193267007</v>
      </c>
      <c r="G45" s="83">
        <f>'monthly income'!G8/'monthly income'!$P8*100</f>
        <v>11.460812339980134</v>
      </c>
      <c r="H45" s="83">
        <f>'monthly income'!H8/'monthly income'!$P8*100</f>
        <v>7.1447786374160565</v>
      </c>
      <c r="I45" s="83">
        <f>'monthly income'!I8/'monthly income'!$P8*100</f>
        <v>7.3703194757594543</v>
      </c>
      <c r="J45" s="83">
        <f>'monthly income'!J8/'monthly income'!$P8*100</f>
        <v>5.3091362474787962</v>
      </c>
      <c r="K45" s="83">
        <f>'monthly income'!K8/'monthly income'!$P8*100</f>
        <v>4.8214266222118187</v>
      </c>
      <c r="L45" s="83">
        <f>'monthly income'!L8/'monthly income'!$P8*100</f>
        <v>4.4211874489846661</v>
      </c>
      <c r="M45" s="83">
        <f>'monthly income'!M8/'monthly income'!$P8*100</f>
        <v>7.5738107741959739</v>
      </c>
      <c r="N45" s="83">
        <f>'monthly income'!N8/'monthly income'!$P8*100</f>
        <v>3.7989004338350072</v>
      </c>
      <c r="O45" s="88">
        <f>'monthly income'!O8/'monthly income'!$P8*100</f>
        <v>7.2611875945261835</v>
      </c>
      <c r="P45" s="85">
        <f>'monthly income'!P8/'monthly income'!$P8*100</f>
        <v>100</v>
      </c>
    </row>
    <row r="46" spans="1:16">
      <c r="A46" s="67" t="s">
        <v>42</v>
      </c>
      <c r="B46" s="83">
        <f>'monthly income'!B9/'monthly income'!$P9*100</f>
        <v>0.50323737592493023</v>
      </c>
      <c r="C46" s="83">
        <f>'monthly income'!C9/'monthly income'!$P9*100</f>
        <v>7.9158232297047642</v>
      </c>
      <c r="D46" s="83">
        <f>'monthly income'!D9/'monthly income'!$P9*100</f>
        <v>25.476805307397942</v>
      </c>
      <c r="E46" s="83">
        <f>'monthly income'!E9/'monthly income'!$P9*100</f>
        <v>13.255812076544043</v>
      </c>
      <c r="F46" s="83">
        <f>'monthly income'!F9/'monthly income'!$P9*100</f>
        <v>26.010212328969818</v>
      </c>
      <c r="G46" s="83">
        <f>'monthly income'!G9/'monthly income'!$P9*100</f>
        <v>6.7962026985114639</v>
      </c>
      <c r="H46" s="83">
        <f>'monthly income'!H9/'monthly income'!$P9*100</f>
        <v>3.7184952994923428</v>
      </c>
      <c r="I46" s="83">
        <f>'monthly income'!I9/'monthly income'!$P9*100</f>
        <v>2.6725694122837731</v>
      </c>
      <c r="J46" s="83">
        <f>'monthly income'!J9/'monthly income'!$P9*100</f>
        <v>3.8765880859492849</v>
      </c>
      <c r="K46" s="83">
        <f>'monthly income'!K9/'monthly income'!$P9*100</f>
        <v>3.3747342861304568</v>
      </c>
      <c r="L46" s="83">
        <f>'monthly income'!L9/'monthly income'!$P9*100</f>
        <v>2.6542562452127307</v>
      </c>
      <c r="M46" s="83">
        <f>'monthly income'!M9/'monthly income'!$P9*100</f>
        <v>2.5001220237260244</v>
      </c>
      <c r="N46" s="83">
        <f>'monthly income'!N9/'monthly income'!$P9*100</f>
        <v>0.12225432204194311</v>
      </c>
      <c r="O46" s="88">
        <f>'monthly income'!O9/'monthly income'!$P9*100</f>
        <v>1.1228873081104846</v>
      </c>
      <c r="P46" s="85">
        <f>'monthly income'!P9/'monthly income'!$P9*100</f>
        <v>100</v>
      </c>
    </row>
    <row r="47" spans="1:16">
      <c r="A47" s="67" t="s">
        <v>43</v>
      </c>
      <c r="B47" s="83">
        <f>'monthly income'!B10/'monthly income'!$P10*100</f>
        <v>0</v>
      </c>
      <c r="C47" s="83">
        <f>'monthly income'!C10/'monthly income'!$P10*100</f>
        <v>3.2705227638150811</v>
      </c>
      <c r="D47" s="83">
        <f>'monthly income'!D10/'monthly income'!$P10*100</f>
        <v>17.655557143291137</v>
      </c>
      <c r="E47" s="83">
        <f>'monthly income'!E10/'monthly income'!$P10*100</f>
        <v>12.327216550755718</v>
      </c>
      <c r="F47" s="83">
        <f>'monthly income'!F10/'monthly income'!$P10*100</f>
        <v>31.462480745580624</v>
      </c>
      <c r="G47" s="83">
        <f>'monthly income'!G10/'monthly income'!$P10*100</f>
        <v>7.8792065772759035</v>
      </c>
      <c r="H47" s="83">
        <f>'monthly income'!H10/'monthly income'!$P10*100</f>
        <v>4.7417910632490097</v>
      </c>
      <c r="I47" s="83">
        <f>'monthly income'!I10/'monthly income'!$P10*100</f>
        <v>3.6783957819741504</v>
      </c>
      <c r="J47" s="83">
        <f>'monthly income'!J10/'monthly income'!$P10*100</f>
        <v>5.2593678587060353</v>
      </c>
      <c r="K47" s="83">
        <f>'monthly income'!K10/'monthly income'!$P10*100</f>
        <v>3.3343197296898928</v>
      </c>
      <c r="L47" s="83">
        <f>'monthly income'!L10/'monthly income'!$P10*100</f>
        <v>3.992879943561626</v>
      </c>
      <c r="M47" s="83">
        <f>'monthly income'!M10/'monthly income'!$P10*100</f>
        <v>4.1646929363144256</v>
      </c>
      <c r="N47" s="83">
        <f>'monthly income'!N10/'monthly income'!$P10*100</f>
        <v>3.5217725430010678E-2</v>
      </c>
      <c r="O47" s="88">
        <f>'monthly income'!O10/'monthly income'!$P10*100</f>
        <v>2.1983511803563855</v>
      </c>
      <c r="P47" s="85">
        <f>'monthly income'!P10/'monthly income'!$P10*100</f>
        <v>100</v>
      </c>
    </row>
    <row r="48" spans="1:16">
      <c r="A48" s="67" t="s">
        <v>44</v>
      </c>
      <c r="B48" s="83">
        <f>'monthly income'!B11/'monthly income'!$P11*100</f>
        <v>0.9528409705780656</v>
      </c>
      <c r="C48" s="83">
        <f>'monthly income'!C11/'monthly income'!$P11*100</f>
        <v>14.044462392695415</v>
      </c>
      <c r="D48" s="83">
        <f>'monthly income'!D11/'monthly income'!$P11*100</f>
        <v>21.219143745254492</v>
      </c>
      <c r="E48" s="83">
        <f>'monthly income'!E11/'monthly income'!$P11*100</f>
        <v>12.07873299425216</v>
      </c>
      <c r="F48" s="83">
        <f>'monthly income'!F11/'monthly income'!$P11*100</f>
        <v>22.30096577426907</v>
      </c>
      <c r="G48" s="83">
        <f>'monthly income'!G11/'monthly income'!$P11*100</f>
        <v>8.5957165267318967</v>
      </c>
      <c r="H48" s="83">
        <f>'monthly income'!H11/'monthly income'!$P11*100</f>
        <v>4.5419632747111782</v>
      </c>
      <c r="I48" s="83">
        <f>'monthly income'!I11/'monthly income'!$P11*100</f>
        <v>3.5360253950154892</v>
      </c>
      <c r="J48" s="83">
        <f>'monthly income'!J11/'monthly income'!$P11*100</f>
        <v>2.8978067061352224</v>
      </c>
      <c r="K48" s="83">
        <f>'monthly income'!K11/'monthly income'!$P11*100</f>
        <v>2.1428803951430626</v>
      </c>
      <c r="L48" s="83">
        <f>'monthly income'!L11/'monthly income'!$P11*100</f>
        <v>2.3283016643483512</v>
      </c>
      <c r="M48" s="83">
        <f>'monthly income'!M11/'monthly income'!$P11*100</f>
        <v>4.7064449177855732</v>
      </c>
      <c r="N48" s="83">
        <f>'monthly income'!N11/'monthly income'!$P11*100</f>
        <v>0.18484938865969677</v>
      </c>
      <c r="O48" s="88">
        <f>'monthly income'!O11/'monthly income'!$P11*100</f>
        <v>0.46986585442032869</v>
      </c>
      <c r="P48" s="85">
        <f>'monthly income'!P11/'monthly income'!$P11*100</f>
        <v>100</v>
      </c>
    </row>
    <row r="49" spans="1:16">
      <c r="A49" s="67" t="s">
        <v>45</v>
      </c>
      <c r="B49" s="83">
        <f>'monthly income'!B12/'monthly income'!$P12*100</f>
        <v>0.57972536861786317</v>
      </c>
      <c r="C49" s="83">
        <f>'monthly income'!C12/'monthly income'!$P12*100</f>
        <v>3.6849417514498621</v>
      </c>
      <c r="D49" s="83">
        <f>'monthly income'!D12/'monthly income'!$P12*100</f>
        <v>21.050965942886336</v>
      </c>
      <c r="E49" s="83">
        <f>'monthly income'!E12/'monthly income'!$P12*100</f>
        <v>14.429608510811494</v>
      </c>
      <c r="F49" s="83">
        <f>'monthly income'!F12/'monthly income'!$P12*100</f>
        <v>25.678946962434289</v>
      </c>
      <c r="G49" s="83">
        <f>'monthly income'!G12/'monthly income'!$P12*100</f>
        <v>9.3277498629987079</v>
      </c>
      <c r="H49" s="83">
        <f>'monthly income'!H12/'monthly income'!$P12*100</f>
        <v>5.1471418855691606</v>
      </c>
      <c r="I49" s="83">
        <f>'monthly income'!I12/'monthly income'!$P12*100</f>
        <v>3.4619132752880866</v>
      </c>
      <c r="J49" s="83">
        <f>'monthly income'!J12/'monthly income'!$P12*100</f>
        <v>3.3402602713801528</v>
      </c>
      <c r="K49" s="83">
        <f>'monthly income'!K12/'monthly income'!$P12*100</f>
        <v>3.7312973586687113</v>
      </c>
      <c r="L49" s="83">
        <f>'monthly income'!L12/'monthly income'!$P12*100</f>
        <v>3.2963296814684928</v>
      </c>
      <c r="M49" s="83">
        <f>'monthly income'!M12/'monthly income'!$P12*100</f>
        <v>3.4268297334418536</v>
      </c>
      <c r="N49" s="83">
        <f>'monthly income'!N12/'monthly income'!$P12*100</f>
        <v>0.2701518024276251</v>
      </c>
      <c r="O49" s="88">
        <f>'monthly income'!O12/'monthly income'!$P12*100</f>
        <v>2.5741375925573662</v>
      </c>
      <c r="P49" s="85">
        <f>'monthly income'!P12/'monthly income'!$P12*100</f>
        <v>100</v>
      </c>
    </row>
    <row r="50" spans="1:16">
      <c r="A50" s="67" t="s">
        <v>46</v>
      </c>
      <c r="B50" s="83">
        <f>'monthly income'!B13/'monthly income'!$P13*100</f>
        <v>0.62271905447483844</v>
      </c>
      <c r="C50" s="83">
        <f>'monthly income'!C13/'monthly income'!$P13*100</f>
        <v>5.9980496869454578</v>
      </c>
      <c r="D50" s="83">
        <f>'monthly income'!D13/'monthly income'!$P13*100</f>
        <v>18.33051528442763</v>
      </c>
      <c r="E50" s="83">
        <f>'monthly income'!E13/'monthly income'!$P13*100</f>
        <v>11.569457930157029</v>
      </c>
      <c r="F50" s="83">
        <f>'monthly income'!F13/'monthly income'!$P13*100</f>
        <v>24.76428834499615</v>
      </c>
      <c r="G50" s="83">
        <f>'monthly income'!G13/'monthly income'!$P13*100</f>
        <v>9.8524291023537689</v>
      </c>
      <c r="H50" s="83">
        <f>'monthly income'!H13/'monthly income'!$P13*100</f>
        <v>4.4733317708507716</v>
      </c>
      <c r="I50" s="83">
        <f>'monthly income'!I13/'monthly income'!$P13*100</f>
        <v>6.6913315699601572</v>
      </c>
      <c r="J50" s="83">
        <f>'monthly income'!J13/'monthly income'!$P13*100</f>
        <v>5.7903371614156089</v>
      </c>
      <c r="K50" s="83">
        <f>'monthly income'!K13/'monthly income'!$P13*100</f>
        <v>3.5253373288244552</v>
      </c>
      <c r="L50" s="83">
        <f>'monthly income'!L13/'monthly income'!$P13*100</f>
        <v>3.1477885291458798</v>
      </c>
      <c r="M50" s="83">
        <f>'monthly income'!M13/'monthly income'!$P13*100</f>
        <v>4.757424582314929</v>
      </c>
      <c r="N50" s="83">
        <f>'monthly income'!N13/'monthly income'!$P13*100</f>
        <v>0</v>
      </c>
      <c r="O50" s="88">
        <f>'monthly income'!O13/'monthly income'!$P13*100</f>
        <v>0.47698965413332439</v>
      </c>
      <c r="P50" s="85">
        <f>'monthly income'!P13/'monthly income'!$P13*100</f>
        <v>100</v>
      </c>
    </row>
    <row r="51" spans="1:16">
      <c r="A51" s="67" t="s">
        <v>47</v>
      </c>
      <c r="B51" s="83">
        <f>'monthly income'!B14/'monthly income'!$P14*100</f>
        <v>0.46802636768268635</v>
      </c>
      <c r="C51" s="83">
        <f>'monthly income'!C14/'monthly income'!$P14*100</f>
        <v>2.0190658628655136</v>
      </c>
      <c r="D51" s="83">
        <f>'monthly income'!D14/'monthly income'!$P14*100</f>
        <v>10.402186038650065</v>
      </c>
      <c r="E51" s="83">
        <f>'monthly income'!E14/'monthly income'!$P14*100</f>
        <v>11.403549495746239</v>
      </c>
      <c r="F51" s="83">
        <f>'monthly income'!F14/'monthly income'!$P14*100</f>
        <v>16.264409262493661</v>
      </c>
      <c r="G51" s="83">
        <f>'monthly income'!G14/'monthly income'!$P14*100</f>
        <v>11.933314552932559</v>
      </c>
      <c r="H51" s="83">
        <f>'monthly income'!H14/'monthly income'!$P14*100</f>
        <v>8.6060172404079101</v>
      </c>
      <c r="I51" s="83">
        <f>'monthly income'!I14/'monthly income'!$P14*100</f>
        <v>8.5542396754746743</v>
      </c>
      <c r="J51" s="83">
        <f>'monthly income'!J14/'monthly income'!$P14*100</f>
        <v>6.1855428474843652</v>
      </c>
      <c r="K51" s="83">
        <f>'monthly income'!K14/'monthly income'!$P14*100</f>
        <v>5.3381148233703311</v>
      </c>
      <c r="L51" s="83">
        <f>'monthly income'!L14/'monthly income'!$P14*100</f>
        <v>5.5422277311397821</v>
      </c>
      <c r="M51" s="83">
        <f>'monthly income'!M14/'monthly income'!$P14*100</f>
        <v>9.4217364358555411</v>
      </c>
      <c r="N51" s="83">
        <f>'monthly income'!N14/'monthly income'!$P14*100</f>
        <v>0.79212349991548814</v>
      </c>
      <c r="O51" s="88">
        <f>'monthly income'!O14/'monthly income'!$P14*100</f>
        <v>3.0694461659811818</v>
      </c>
      <c r="P51" s="85">
        <f>'monthly income'!P14/'monthly income'!$P14*100</f>
        <v>100</v>
      </c>
    </row>
    <row r="52" spans="1:16">
      <c r="A52" s="67" t="s">
        <v>48</v>
      </c>
      <c r="B52" s="83">
        <f>'monthly income'!B15/'monthly income'!$P15*100</f>
        <v>0.21766269257872164</v>
      </c>
      <c r="C52" s="83">
        <f>'monthly income'!C15/'monthly income'!$P15*100</f>
        <v>7.8485911840349694</v>
      </c>
      <c r="D52" s="83">
        <f>'monthly income'!D15/'monthly income'!$P15*100</f>
        <v>20.951921047642553</v>
      </c>
      <c r="E52" s="83">
        <f>'monthly income'!E15/'monthly income'!$P15*100</f>
        <v>12.999273861518596</v>
      </c>
      <c r="F52" s="83">
        <f>'monthly income'!F15/'monthly income'!$P15*100</f>
        <v>21.613994798988415</v>
      </c>
      <c r="G52" s="83">
        <f>'monthly income'!G15/'monthly income'!$P15*100</f>
        <v>10.915327960623978</v>
      </c>
      <c r="H52" s="83">
        <f>'monthly income'!H15/'monthly income'!$P15*100</f>
        <v>5.3846924284860913</v>
      </c>
      <c r="I52" s="83">
        <f>'monthly income'!I15/'monthly income'!$P15*100</f>
        <v>4.7725541116250128</v>
      </c>
      <c r="J52" s="83">
        <f>'monthly income'!J15/'monthly income'!$P15*100</f>
        <v>3.5606897957869657</v>
      </c>
      <c r="K52" s="83">
        <f>'monthly income'!K15/'monthly income'!$P15*100</f>
        <v>3.0811164647429363</v>
      </c>
      <c r="L52" s="83">
        <f>'monthly income'!L15/'monthly income'!$P15*100</f>
        <v>3.2974198833170578</v>
      </c>
      <c r="M52" s="83">
        <f>'monthly income'!M15/'monthly income'!$P15*100</f>
        <v>5.2584230275324533</v>
      </c>
      <c r="N52" s="83">
        <f>'monthly income'!N15/'monthly income'!$P15*100</f>
        <v>0</v>
      </c>
      <c r="O52" s="88">
        <f>'monthly income'!O15/'monthly income'!$P15*100</f>
        <v>9.8332743122252375E-2</v>
      </c>
      <c r="P52" s="85">
        <f>'monthly income'!P15/'monthly income'!$P15*100</f>
        <v>100</v>
      </c>
    </row>
    <row r="53" spans="1:16">
      <c r="A53" s="67" t="s">
        <v>49</v>
      </c>
      <c r="B53" s="83">
        <f>'monthly income'!B16/'monthly income'!$P16*100</f>
        <v>2.0410574036655893</v>
      </c>
      <c r="C53" s="83">
        <f>'monthly income'!C16/'monthly income'!$P16*100</f>
        <v>15.690258895559994</v>
      </c>
      <c r="D53" s="83">
        <f>'monthly income'!D16/'monthly income'!$P16*100</f>
        <v>25.96575439393639</v>
      </c>
      <c r="E53" s="83">
        <f>'monthly income'!E16/'monthly income'!$P16*100</f>
        <v>14.136031197192997</v>
      </c>
      <c r="F53" s="83">
        <f>'monthly income'!F16/'monthly income'!$P16*100</f>
        <v>20.491736185073563</v>
      </c>
      <c r="G53" s="83">
        <f>'monthly income'!G16/'monthly income'!$P16*100</f>
        <v>6.5912923825230996</v>
      </c>
      <c r="H53" s="83">
        <f>'monthly income'!H16/'monthly income'!$P16*100</f>
        <v>3.5844507546695681</v>
      </c>
      <c r="I53" s="83">
        <f>'monthly income'!I16/'monthly income'!$P16*100</f>
        <v>3.2507337645276309</v>
      </c>
      <c r="J53" s="83">
        <f>'monthly income'!J16/'monthly income'!$P16*100</f>
        <v>3.0842332324752642</v>
      </c>
      <c r="K53" s="83">
        <f>'monthly income'!K16/'monthly income'!$P16*100</f>
        <v>1.2279802032132192</v>
      </c>
      <c r="L53" s="83">
        <f>'monthly income'!L16/'monthly income'!$P16*100</f>
        <v>1.3403089984504974</v>
      </c>
      <c r="M53" s="83">
        <f>'monthly income'!M16/'monthly income'!$P16*100</f>
        <v>1.8566109922806469</v>
      </c>
      <c r="N53" s="83">
        <f>'monthly income'!N16/'monthly income'!$P16*100</f>
        <v>0.36108922896436285</v>
      </c>
      <c r="O53" s="88">
        <f>'monthly income'!O16/'monthly income'!$P16*100</f>
        <v>0.37846236746717538</v>
      </c>
      <c r="P53" s="85">
        <f>'monthly income'!P16/'monthly income'!$P16*100</f>
        <v>100</v>
      </c>
    </row>
    <row r="54" spans="1:16" s="3" customFormat="1" ht="15.75" thickBot="1">
      <c r="A54" s="57"/>
      <c r="B54" s="83"/>
      <c r="C54" s="83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8"/>
      <c r="P54" s="85"/>
    </row>
    <row r="55" spans="1:16" ht="15.75" thickBot="1">
      <c r="A55" s="63" t="s">
        <v>39</v>
      </c>
      <c r="B55" s="86">
        <f>'monthly income'!B18/'monthly income'!$P18*100</f>
        <v>0.62793922428949556</v>
      </c>
      <c r="C55" s="86">
        <f>'monthly income'!C18/'monthly income'!$P18*100</f>
        <v>6.1766251525830151</v>
      </c>
      <c r="D55" s="86">
        <f>'monthly income'!D18/'monthly income'!$P18*100</f>
        <v>18.270413076867019</v>
      </c>
      <c r="E55" s="86">
        <f>'monthly income'!E18/'monthly income'!$P18*100</f>
        <v>12.247491768644171</v>
      </c>
      <c r="F55" s="86">
        <f>'monthly income'!F18/'monthly income'!$P18*100</f>
        <v>22.15767802558593</v>
      </c>
      <c r="G55" s="86">
        <f>'monthly income'!G18/'monthly income'!$P18*100</f>
        <v>9.5849480081513185</v>
      </c>
      <c r="H55" s="86">
        <f>'monthly income'!H18/'monthly income'!$P18*100</f>
        <v>5.7188927982254896</v>
      </c>
      <c r="I55" s="86">
        <f>'monthly income'!I18/'monthly income'!$P18*100</f>
        <v>5.2093532174891291</v>
      </c>
      <c r="J55" s="86">
        <f>'monthly income'!J18/'monthly income'!$P18*100</f>
        <v>4.4252836109267033</v>
      </c>
      <c r="K55" s="86">
        <f>'monthly income'!K18/'monthly income'!$P18*100</f>
        <v>3.7347653861376742</v>
      </c>
      <c r="L55" s="86">
        <f>'monthly income'!L18/'monthly income'!$P18*100</f>
        <v>3.5812849373313846</v>
      </c>
      <c r="M55" s="86">
        <f>'monthly income'!M18/'monthly income'!$P18*100</f>
        <v>5.2437766749055976</v>
      </c>
      <c r="N55" s="86">
        <f>'monthly income'!N18/'monthly income'!$P18*100</f>
        <v>0.70635363146420072</v>
      </c>
      <c r="O55" s="106">
        <f>'monthly income'!O18/'monthly income'!$P18*100</f>
        <v>2.3151944873988728</v>
      </c>
      <c r="P55" s="87"/>
    </row>
    <row r="57" spans="1:16" ht="15.75" thickBot="1">
      <c r="A57" s="165"/>
      <c r="B57" s="165"/>
      <c r="C57" s="165"/>
      <c r="D57" s="165"/>
      <c r="E57" s="165"/>
      <c r="F57" s="165"/>
      <c r="G57" s="165"/>
      <c r="H57" s="165"/>
      <c r="I57" s="165"/>
      <c r="J57" s="165"/>
      <c r="K57" s="165"/>
      <c r="L57" s="165"/>
      <c r="M57" s="165"/>
      <c r="N57" s="165"/>
      <c r="O57" s="165"/>
      <c r="P57" s="165"/>
    </row>
    <row r="58" spans="1:16" ht="26.25">
      <c r="A58" s="45"/>
      <c r="B58" s="45"/>
      <c r="C58" s="45"/>
      <c r="D58" s="45"/>
      <c r="E58" s="56" t="s">
        <v>154</v>
      </c>
      <c r="F58" s="45"/>
      <c r="G58" s="45"/>
      <c r="H58" s="45"/>
      <c r="I58" s="45"/>
      <c r="J58" s="45"/>
      <c r="K58" s="45"/>
      <c r="L58" s="45"/>
      <c r="M58" s="45"/>
      <c r="N58" s="45"/>
      <c r="O58" s="45"/>
      <c r="P58" s="44"/>
    </row>
    <row r="59" spans="1:16" s="3" customFormat="1" ht="26.25">
      <c r="A59" s="155">
        <v>2010</v>
      </c>
      <c r="B59" s="13"/>
      <c r="C59" s="13"/>
      <c r="D59" s="13"/>
      <c r="E59" s="13"/>
      <c r="F59" s="13"/>
      <c r="G59" s="13"/>
      <c r="H59" s="13"/>
      <c r="I59" s="13"/>
      <c r="J59" s="92"/>
      <c r="K59" s="13"/>
      <c r="L59" s="13"/>
      <c r="M59" s="13"/>
      <c r="N59" s="13"/>
      <c r="O59" s="13"/>
      <c r="P59" s="36"/>
    </row>
    <row r="60" spans="1:16" ht="24" thickBot="1">
      <c r="A60" s="156" t="s">
        <v>159</v>
      </c>
      <c r="B60" s="81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39"/>
    </row>
    <row r="61" spans="1:16" ht="30.75" thickBot="1">
      <c r="A61" s="154" t="s">
        <v>40</v>
      </c>
      <c r="B61" s="68" t="s">
        <v>25</v>
      </c>
      <c r="C61" s="68" t="s">
        <v>26</v>
      </c>
      <c r="D61" s="68" t="s">
        <v>27</v>
      </c>
      <c r="E61" s="68" t="s">
        <v>28</v>
      </c>
      <c r="F61" s="68" t="s">
        <v>29</v>
      </c>
      <c r="G61" s="68" t="s">
        <v>30</v>
      </c>
      <c r="H61" s="68" t="s">
        <v>31</v>
      </c>
      <c r="I61" s="68" t="s">
        <v>32</v>
      </c>
      <c r="J61" s="68" t="s">
        <v>33</v>
      </c>
      <c r="K61" s="68" t="s">
        <v>34</v>
      </c>
      <c r="L61" s="68" t="s">
        <v>35</v>
      </c>
      <c r="M61" s="68" t="s">
        <v>36</v>
      </c>
      <c r="N61" s="68" t="s">
        <v>37</v>
      </c>
      <c r="O61" s="68" t="s">
        <v>38</v>
      </c>
      <c r="P61" s="68" t="s">
        <v>39</v>
      </c>
    </row>
    <row r="62" spans="1:16" s="3" customFormat="1">
      <c r="A62" s="115"/>
      <c r="B62" s="115"/>
      <c r="C62" s="115"/>
      <c r="D62" s="115"/>
      <c r="E62" s="115"/>
      <c r="F62" s="115"/>
      <c r="G62" s="115"/>
      <c r="H62" s="115"/>
      <c r="I62" s="115"/>
      <c r="J62" s="115"/>
      <c r="K62" s="115"/>
      <c r="L62" s="115"/>
      <c r="M62" s="115"/>
      <c r="N62" s="115"/>
      <c r="O62" s="115"/>
      <c r="P62" s="115"/>
    </row>
    <row r="63" spans="1:16">
      <c r="A63" s="67" t="s">
        <v>41</v>
      </c>
      <c r="B63" s="83">
        <f>'monthly income'!B26/'monthly income'!$P26*100</f>
        <v>4.7271217286742731E-2</v>
      </c>
      <c r="C63" s="83">
        <f>'monthly income'!C26/'monthly income'!$P26*100</f>
        <v>0.14979638031353368</v>
      </c>
      <c r="D63" s="83">
        <f>'monthly income'!D26/'monthly income'!$P26*100</f>
        <v>1.4699040317347118</v>
      </c>
      <c r="E63" s="83">
        <f>'monthly income'!E26/'monthly income'!$P26*100</f>
        <v>3.5235090150731709</v>
      </c>
      <c r="F63" s="83">
        <f>'monthly income'!F26/'monthly income'!$P26*100</f>
        <v>8.8313261499997946</v>
      </c>
      <c r="G63" s="83">
        <f>'monthly income'!G26/'monthly income'!$P26*100</f>
        <v>12.653898949718187</v>
      </c>
      <c r="H63" s="83">
        <f>'monthly income'!H26/'monthly income'!$P26*100</f>
        <v>10.833452152559559</v>
      </c>
      <c r="I63" s="83">
        <f>'monthly income'!I26/'monthly income'!$P26*100</f>
        <v>9.6961778359544493</v>
      </c>
      <c r="J63" s="83">
        <f>'monthly income'!J26/'monthly income'!$P26*100</f>
        <v>9.0823492977483173</v>
      </c>
      <c r="K63" s="83">
        <f>'monthly income'!K26/'monthly income'!$P26*100</f>
        <v>6.2616810520081971</v>
      </c>
      <c r="L63" s="83">
        <f>'monthly income'!L26/'monthly income'!$P26*100</f>
        <v>5.6031780876989279</v>
      </c>
      <c r="M63" s="83">
        <f>'monthly income'!M26/'monthly income'!$P26*100</f>
        <v>21.770559553198034</v>
      </c>
      <c r="N63" s="83">
        <f>'monthly income'!N26/'monthly income'!$P26*100</f>
        <v>4.004925247278238</v>
      </c>
      <c r="O63" s="83">
        <f>'monthly income'!O26/'monthly income'!$P26*100</f>
        <v>6.0719710294281359</v>
      </c>
      <c r="P63" s="85">
        <f>'monthly income'!P26/'monthly income'!$P26*100</f>
        <v>100</v>
      </c>
    </row>
    <row r="64" spans="1:16">
      <c r="A64" s="67" t="s">
        <v>42</v>
      </c>
      <c r="B64" s="83">
        <f>'monthly income'!B27/'monthly income'!$P27*100</f>
        <v>0</v>
      </c>
      <c r="C64" s="83">
        <f>'monthly income'!C27/'monthly income'!$P27*100</f>
        <v>0.91189756750312012</v>
      </c>
      <c r="D64" s="83">
        <f>'monthly income'!D27/'monthly income'!$P27*100</f>
        <v>6.6285353833782406</v>
      </c>
      <c r="E64" s="83">
        <f>'monthly income'!E27/'monthly income'!$P27*100</f>
        <v>12.024966641968327</v>
      </c>
      <c r="F64" s="83">
        <f>'monthly income'!F27/'monthly income'!$P27*100</f>
        <v>20.05393796599342</v>
      </c>
      <c r="G64" s="83">
        <f>'monthly income'!G27/'monthly income'!$P27*100</f>
        <v>22.38146849415287</v>
      </c>
      <c r="H64" s="83">
        <f>'monthly income'!H27/'monthly income'!$P27*100</f>
        <v>10.023198365594862</v>
      </c>
      <c r="I64" s="83">
        <f>'monthly income'!I27/'monthly income'!$P27*100</f>
        <v>5.7409988680511104</v>
      </c>
      <c r="J64" s="83">
        <f>'monthly income'!J27/'monthly income'!$P27*100</f>
        <v>4.3128417301005433</v>
      </c>
      <c r="K64" s="83">
        <f>'monthly income'!K27/'monthly income'!$P27*100</f>
        <v>3.5252122571221234</v>
      </c>
      <c r="L64" s="83">
        <f>'monthly income'!L27/'monthly income'!$P27*100</f>
        <v>4.8985379359430334</v>
      </c>
      <c r="M64" s="83">
        <f>'monthly income'!M27/'monthly income'!$P27*100</f>
        <v>8.3329117242145614</v>
      </c>
      <c r="N64" s="83">
        <f>'monthly income'!N27/'monthly income'!$P27*100</f>
        <v>0.2756655426090267</v>
      </c>
      <c r="O64" s="83">
        <f>'monthly income'!O27/'monthly income'!$P27*100</f>
        <v>0.88982752336875925</v>
      </c>
      <c r="P64" s="85">
        <f>'monthly income'!P27/'monthly income'!$P27*100</f>
        <v>100</v>
      </c>
    </row>
    <row r="65" spans="1:16">
      <c r="A65" s="67" t="s">
        <v>43</v>
      </c>
      <c r="B65" s="83">
        <f>'monthly income'!B28/'monthly income'!$P28*100</f>
        <v>0</v>
      </c>
      <c r="C65" s="83">
        <f>'monthly income'!C28/'monthly income'!$P28*100</f>
        <v>0.51234783926744398</v>
      </c>
      <c r="D65" s="83">
        <f>'monthly income'!D28/'monthly income'!$P28*100</f>
        <v>4.6817915345023975</v>
      </c>
      <c r="E65" s="83">
        <f>'monthly income'!E28/'monthly income'!$P28*100</f>
        <v>5.5347386769678639</v>
      </c>
      <c r="F65" s="83">
        <f>'monthly income'!F28/'monthly income'!$P28*100</f>
        <v>19.660693547560189</v>
      </c>
      <c r="G65" s="83">
        <f>'monthly income'!G28/'monthly income'!$P28*100</f>
        <v>19.340601532251053</v>
      </c>
      <c r="H65" s="83">
        <f>'monthly income'!H28/'monthly income'!$P28*100</f>
        <v>11.909941799425351</v>
      </c>
      <c r="I65" s="83">
        <f>'monthly income'!I28/'monthly income'!$P28*100</f>
        <v>7.2526698482683605</v>
      </c>
      <c r="J65" s="83">
        <f>'monthly income'!J28/'monthly income'!$P28*100</f>
        <v>6.3326282095577335</v>
      </c>
      <c r="K65" s="83">
        <f>'monthly income'!K28/'monthly income'!$P28*100</f>
        <v>4.5490514264824871</v>
      </c>
      <c r="L65" s="83">
        <f>'monthly income'!L28/'monthly income'!$P28*100</f>
        <v>6.163331631822853</v>
      </c>
      <c r="M65" s="83">
        <f>'monthly income'!M28/'monthly income'!$P28*100</f>
        <v>10.812244634112091</v>
      </c>
      <c r="N65" s="83">
        <f>'monthly income'!N28/'monthly income'!$P28*100</f>
        <v>0.97677103835977364</v>
      </c>
      <c r="O65" s="83">
        <f>'monthly income'!O28/'monthly income'!$P28*100</f>
        <v>2.2731882814224034</v>
      </c>
      <c r="P65" s="85">
        <f>'monthly income'!P28/'monthly income'!$P28*100</f>
        <v>100</v>
      </c>
    </row>
    <row r="66" spans="1:16">
      <c r="A66" s="67" t="s">
        <v>44</v>
      </c>
      <c r="B66" s="83">
        <f>'monthly income'!B29/'monthly income'!$P29*100</f>
        <v>0</v>
      </c>
      <c r="C66" s="83">
        <f>'monthly income'!C29/'monthly income'!$P29*100</f>
        <v>0.64469147843337393</v>
      </c>
      <c r="D66" s="83">
        <f>'monthly income'!D29/'monthly income'!$P29*100</f>
        <v>7.0770246311698521</v>
      </c>
      <c r="E66" s="83">
        <f>'monthly income'!E29/'monthly income'!$P29*100</f>
        <v>9.6882281265703085</v>
      </c>
      <c r="F66" s="83">
        <f>'monthly income'!F29/'monthly income'!$P29*100</f>
        <v>17.581169263492267</v>
      </c>
      <c r="G66" s="83">
        <f>'monthly income'!G29/'monthly income'!$P29*100</f>
        <v>22.031841219129181</v>
      </c>
      <c r="H66" s="83">
        <f>'monthly income'!H29/'monthly income'!$P29*100</f>
        <v>8.9894885645518787</v>
      </c>
      <c r="I66" s="83">
        <f>'monthly income'!I29/'monthly income'!$P29*100</f>
        <v>8.0421627441058998</v>
      </c>
      <c r="J66" s="83">
        <f>'monthly income'!J29/'monthly income'!$P29*100</f>
        <v>6.2564804219767014</v>
      </c>
      <c r="K66" s="83">
        <f>'monthly income'!K29/'monthly income'!$P29*100</f>
        <v>4.36890130898521</v>
      </c>
      <c r="L66" s="83">
        <f>'monthly income'!L29/'monthly income'!$P29*100</f>
        <v>3.4241076281579166</v>
      </c>
      <c r="M66" s="83">
        <f>'monthly income'!M29/'monthly income'!$P29*100</f>
        <v>10.231197444459919</v>
      </c>
      <c r="N66" s="83">
        <f>'monthly income'!N29/'monthly income'!$P29*100</f>
        <v>0.67363645372973258</v>
      </c>
      <c r="O66" s="83">
        <f>'monthly income'!O29/'monthly income'!$P29*100</f>
        <v>0.99107071523776136</v>
      </c>
      <c r="P66" s="85">
        <f>'monthly income'!P29/'monthly income'!$P29*100</f>
        <v>100</v>
      </c>
    </row>
    <row r="67" spans="1:16">
      <c r="A67" s="67" t="s">
        <v>45</v>
      </c>
      <c r="B67" s="83">
        <f>'monthly income'!B30/'monthly income'!$P30*100</f>
        <v>2.001029653687662E-2</v>
      </c>
      <c r="C67" s="83">
        <f>'monthly income'!C30/'monthly income'!$P30*100</f>
        <v>0.58740799797648147</v>
      </c>
      <c r="D67" s="83">
        <f>'monthly income'!D30/'monthly income'!$P30*100</f>
        <v>5.34098391655791</v>
      </c>
      <c r="E67" s="83">
        <f>'monthly income'!E30/'monthly income'!$P30*100</f>
        <v>9.9799147404186961</v>
      </c>
      <c r="F67" s="83">
        <f>'monthly income'!F30/'monthly income'!$P30*100</f>
        <v>18.911761484036134</v>
      </c>
      <c r="G67" s="83">
        <f>'monthly income'!G30/'monthly income'!$P30*100</f>
        <v>19.339691650398478</v>
      </c>
      <c r="H67" s="83">
        <f>'monthly income'!H30/'monthly income'!$P30*100</f>
        <v>11.428732754570268</v>
      </c>
      <c r="I67" s="83">
        <f>'monthly income'!I30/'monthly income'!$P30*100</f>
        <v>6.6315815437115555</v>
      </c>
      <c r="J67" s="83">
        <f>'monthly income'!J30/'monthly income'!$P30*100</f>
        <v>5.6756213650480207</v>
      </c>
      <c r="K67" s="83">
        <f>'monthly income'!K30/'monthly income'!$P30*100</f>
        <v>4.6687467702414125</v>
      </c>
      <c r="L67" s="83">
        <f>'monthly income'!L30/'monthly income'!$P30*100</f>
        <v>5.2234128449418442</v>
      </c>
      <c r="M67" s="83">
        <f>'monthly income'!M30/'monthly income'!$P30*100</f>
        <v>8.2965470329022484</v>
      </c>
      <c r="N67" s="83">
        <f>'monthly income'!N30/'monthly income'!$P30*100</f>
        <v>0.73091386480197307</v>
      </c>
      <c r="O67" s="83">
        <f>'monthly income'!O30/'monthly income'!$P30*100</f>
        <v>3.1646737378581027</v>
      </c>
      <c r="P67" s="85">
        <f>'monthly income'!P30/'monthly income'!$P30*100</f>
        <v>100</v>
      </c>
    </row>
    <row r="68" spans="1:16">
      <c r="A68" s="67" t="s">
        <v>46</v>
      </c>
      <c r="B68" s="83">
        <f>'monthly income'!B31/'monthly income'!$P31*100</f>
        <v>2.2901006419629714E-2</v>
      </c>
      <c r="C68" s="83">
        <f>'monthly income'!C31/'monthly income'!$P31*100</f>
        <v>0.62726713840290582</v>
      </c>
      <c r="D68" s="83">
        <f>'monthly income'!D31/'monthly income'!$P31*100</f>
        <v>6.4618394121013649</v>
      </c>
      <c r="E68" s="83">
        <f>'monthly income'!E31/'monthly income'!$P31*100</f>
        <v>10.168659176690449</v>
      </c>
      <c r="F68" s="83">
        <f>'monthly income'!F31/'monthly income'!$P31*100</f>
        <v>17.692639918617743</v>
      </c>
      <c r="G68" s="83">
        <f>'monthly income'!G31/'monthly income'!$P31*100</f>
        <v>18.607986205511427</v>
      </c>
      <c r="H68" s="83">
        <f>'monthly income'!H31/'monthly income'!$P31*100</f>
        <v>10.220992670861511</v>
      </c>
      <c r="I68" s="83">
        <f>'monthly income'!I31/'monthly income'!$P31*100</f>
        <v>9.7706878547921061</v>
      </c>
      <c r="J68" s="83">
        <f>'monthly income'!J31/'monthly income'!$P31*100</f>
        <v>6.6070015847006589</v>
      </c>
      <c r="K68" s="83">
        <f>'monthly income'!K31/'monthly income'!$P31*100</f>
        <v>4.0249029054478269</v>
      </c>
      <c r="L68" s="83">
        <f>'monthly income'!L31/'monthly income'!$P31*100</f>
        <v>3.8584317750035311</v>
      </c>
      <c r="M68" s="83">
        <f>'monthly income'!M31/'monthly income'!$P31*100</f>
        <v>9.8315530964528346</v>
      </c>
      <c r="N68" s="83">
        <f>'monthly income'!N31/'monthly income'!$P31*100</f>
        <v>1.732516245018725</v>
      </c>
      <c r="O68" s="83">
        <f>'monthly income'!O31/'monthly income'!$P31*100</f>
        <v>0.37262100997928704</v>
      </c>
      <c r="P68" s="85">
        <f>'monthly income'!P31/'monthly income'!$P31*100</f>
        <v>100</v>
      </c>
    </row>
    <row r="69" spans="1:16">
      <c r="A69" s="67" t="s">
        <v>47</v>
      </c>
      <c r="B69" s="83">
        <f>'monthly income'!B32/'monthly income'!$P32*100</f>
        <v>7.7710588948791431E-2</v>
      </c>
      <c r="C69" s="83">
        <f>'monthly income'!C32/'monthly income'!$P32*100</f>
        <v>0.80676037513872312</v>
      </c>
      <c r="D69" s="83">
        <f>'monthly income'!D32/'monthly income'!$P32*100</f>
        <v>2.7684062738140631</v>
      </c>
      <c r="E69" s="83">
        <f>'monthly income'!E32/'monthly income'!$P32*100</f>
        <v>6.6474784263338087</v>
      </c>
      <c r="F69" s="83">
        <f>'monthly income'!F32/'monthly income'!$P32*100</f>
        <v>10.188975691240037</v>
      </c>
      <c r="G69" s="83">
        <f>'monthly income'!G32/'monthly income'!$P32*100</f>
        <v>10.687871426893775</v>
      </c>
      <c r="H69" s="83">
        <f>'monthly income'!H32/'monthly income'!$P32*100</f>
        <v>8.0653732522784818</v>
      </c>
      <c r="I69" s="83">
        <f>'monthly income'!I32/'monthly income'!$P32*100</f>
        <v>11.128038121014168</v>
      </c>
      <c r="J69" s="83">
        <f>'monthly income'!J32/'monthly income'!$P32*100</f>
        <v>8.4997629537072186</v>
      </c>
      <c r="K69" s="83">
        <f>'monthly income'!K32/'monthly income'!$P32*100</f>
        <v>7.466763053968152</v>
      </c>
      <c r="L69" s="83">
        <f>'monthly income'!L32/'monthly income'!$P32*100</f>
        <v>8.2302852038837901</v>
      </c>
      <c r="M69" s="83">
        <f>'monthly income'!M32/'monthly income'!$P32*100</f>
        <v>18.017916037991199</v>
      </c>
      <c r="N69" s="83">
        <f>'monthly income'!N32/'monthly income'!$P32*100</f>
        <v>4.5274670909373373</v>
      </c>
      <c r="O69" s="83">
        <f>'monthly income'!O32/'monthly income'!$P32*100</f>
        <v>2.8871915038504548</v>
      </c>
      <c r="P69" s="85">
        <f>'monthly income'!P32/'monthly income'!$P32*100</f>
        <v>100</v>
      </c>
    </row>
    <row r="70" spans="1:16">
      <c r="A70" s="67" t="s">
        <v>48</v>
      </c>
      <c r="B70" s="83">
        <f>'monthly income'!B33/'monthly income'!$P33*100</f>
        <v>9.6447736745814722E-2</v>
      </c>
      <c r="C70" s="83">
        <f>'monthly income'!C33/'monthly income'!$P33*100</f>
        <v>0.77994421139657377</v>
      </c>
      <c r="D70" s="83">
        <f>'monthly income'!D33/'monthly income'!$P33*100</f>
        <v>5.5192700469870886</v>
      </c>
      <c r="E70" s="83">
        <f>'monthly income'!E33/'monthly income'!$P33*100</f>
        <v>10.562836666724056</v>
      </c>
      <c r="F70" s="83">
        <f>'monthly income'!F33/'monthly income'!$P33*100</f>
        <v>18.419339299624294</v>
      </c>
      <c r="G70" s="83">
        <f>'monthly income'!G33/'monthly income'!$P33*100</f>
        <v>19.074094700082675</v>
      </c>
      <c r="H70" s="83">
        <f>'monthly income'!H33/'monthly income'!$P33*100</f>
        <v>10.687357897699345</v>
      </c>
      <c r="I70" s="83">
        <f>'monthly income'!I33/'monthly income'!$P33*100</f>
        <v>9.2018870728761915</v>
      </c>
      <c r="J70" s="83">
        <f>'monthly income'!J33/'monthly income'!$P33*100</f>
        <v>6.005197988405893</v>
      </c>
      <c r="K70" s="83">
        <f>'monthly income'!K33/'monthly income'!$P33*100</f>
        <v>3.8387956014210323</v>
      </c>
      <c r="L70" s="83">
        <f>'monthly income'!L33/'monthly income'!$P33*100</f>
        <v>5.1815799931204127</v>
      </c>
      <c r="M70" s="83">
        <f>'monthly income'!M33/'monthly income'!$P33*100</f>
        <v>10.107828218323945</v>
      </c>
      <c r="N70" s="83">
        <f>'monthly income'!N33/'monthly income'!$P33*100</f>
        <v>0.40283180393106222</v>
      </c>
      <c r="O70" s="83">
        <f>'monthly income'!O33/'monthly income'!$P33*100</f>
        <v>0.12258876266162022</v>
      </c>
      <c r="P70" s="85">
        <f>'monthly income'!P33/'monthly income'!$P33*100</f>
        <v>100</v>
      </c>
    </row>
    <row r="71" spans="1:16">
      <c r="A71" s="67" t="s">
        <v>49</v>
      </c>
      <c r="B71" s="83">
        <f>'monthly income'!B34/'monthly income'!$P34*100</f>
        <v>9.1569430124749371E-2</v>
      </c>
      <c r="C71" s="83">
        <f>'monthly income'!C34/'monthly income'!$P34*100</f>
        <v>0.82300730082519491</v>
      </c>
      <c r="D71" s="83">
        <f>'monthly income'!D34/'monthly income'!$P34*100</f>
        <v>9.5249565336488526</v>
      </c>
      <c r="E71" s="83">
        <f>'monthly income'!E34/'monthly income'!$P34*100</f>
        <v>15.244015529947081</v>
      </c>
      <c r="F71" s="83">
        <f>'monthly income'!F34/'monthly income'!$P34*100</f>
        <v>23.299034229038185</v>
      </c>
      <c r="G71" s="83">
        <f>'monthly income'!G34/'monthly income'!$P34*100</f>
        <v>18.878282803303822</v>
      </c>
      <c r="H71" s="83">
        <f>'monthly income'!H34/'monthly income'!$P34*100</f>
        <v>8.9044434595030566</v>
      </c>
      <c r="I71" s="83">
        <f>'monthly income'!I34/'monthly income'!$P34*100</f>
        <v>6.5134136969415666</v>
      </c>
      <c r="J71" s="83">
        <f>'monthly income'!J34/'monthly income'!$P34*100</f>
        <v>5.554752384467009</v>
      </c>
      <c r="K71" s="83">
        <f>'monthly income'!K34/'monthly income'!$P34*100</f>
        <v>2.8921292615095471</v>
      </c>
      <c r="L71" s="83">
        <f>'monthly income'!L34/'monthly income'!$P34*100</f>
        <v>2.9005229277868874</v>
      </c>
      <c r="M71" s="83">
        <f>'monthly income'!M34/'monthly income'!$P34*100</f>
        <v>4.230431581870822</v>
      </c>
      <c r="N71" s="83">
        <f>'monthly income'!N34/'monthly income'!$P34*100</f>
        <v>0.72844183117935524</v>
      </c>
      <c r="O71" s="83">
        <f>'monthly income'!O34/'monthly income'!$P34*100</f>
        <v>0.41499902985386938</v>
      </c>
      <c r="P71" s="85">
        <f>'monthly income'!P34/'monthly income'!$P34*100</f>
        <v>100</v>
      </c>
    </row>
    <row r="72" spans="1:16" s="3" customFormat="1" ht="15.75" thickBot="1">
      <c r="A72" s="57"/>
      <c r="B72" s="83"/>
      <c r="C72" s="83"/>
      <c r="D72" s="83"/>
      <c r="E72" s="83"/>
      <c r="F72" s="83"/>
      <c r="G72" s="83"/>
      <c r="H72" s="83"/>
      <c r="I72" s="83"/>
      <c r="J72" s="83"/>
      <c r="K72" s="83"/>
      <c r="L72" s="83"/>
      <c r="M72" s="83"/>
      <c r="N72" s="83"/>
      <c r="O72" s="83"/>
      <c r="P72" s="85"/>
    </row>
    <row r="73" spans="1:16" ht="15.75" thickBot="1">
      <c r="A73" s="63" t="s">
        <v>39</v>
      </c>
      <c r="B73" s="86">
        <f>'monthly income'!B36/'monthly income'!$P36*100</f>
        <v>4.5128443520084716E-2</v>
      </c>
      <c r="C73" s="86">
        <f>'monthly income'!C36/'monthly income'!$P36*100</f>
        <v>0.67760309628015847</v>
      </c>
      <c r="D73" s="86">
        <f>'monthly income'!D36/'monthly income'!$P36*100</f>
        <v>5.1327386818735912</v>
      </c>
      <c r="E73" s="86">
        <f>'monthly income'!E36/'monthly income'!$P36*100</f>
        <v>9.3081089424937851</v>
      </c>
      <c r="F73" s="86">
        <f>'monthly income'!F36/'monthly income'!$P36*100</f>
        <v>16.305970135020406</v>
      </c>
      <c r="G73" s="86">
        <f>'monthly income'!G36/'monthly income'!$P36*100</f>
        <v>17.10761668999676</v>
      </c>
      <c r="H73" s="86">
        <f>'monthly income'!H36/'monthly income'!$P36*100</f>
        <v>9.8816668940550905</v>
      </c>
      <c r="I73" s="86">
        <f>'monthly income'!I36/'monthly income'!$P36*100</f>
        <v>8.3276549802578952</v>
      </c>
      <c r="J73" s="86">
        <f>'monthly income'!J36/'monthly income'!$P36*100</f>
        <v>6.6161487148273235</v>
      </c>
      <c r="K73" s="86">
        <f>'monthly income'!K36/'monthly income'!$P36*100</f>
        <v>5.0125326412587548</v>
      </c>
      <c r="L73" s="86">
        <f>'monthly income'!L36/'monthly income'!$P36*100</f>
        <v>5.486088850850952</v>
      </c>
      <c r="M73" s="86">
        <f>'monthly income'!M36/'monthly income'!$P36*100</f>
        <v>11.905092436891447</v>
      </c>
      <c r="N73" s="86">
        <f>'monthly income'!N36/'monthly income'!$P36*100</f>
        <v>1.9229050246653925</v>
      </c>
      <c r="O73" s="86">
        <f>'monthly income'!O36/'monthly income'!$P36*100</f>
        <v>2.2707444680083557</v>
      </c>
      <c r="P73" s="87"/>
    </row>
  </sheetData>
  <mergeCells count="34">
    <mergeCell ref="A41:B41"/>
    <mergeCell ref="F42:F43"/>
    <mergeCell ref="G42:G43"/>
    <mergeCell ref="H42:H43"/>
    <mergeCell ref="I42:I43"/>
    <mergeCell ref="J42:J43"/>
    <mergeCell ref="A42:A43"/>
    <mergeCell ref="B42:B43"/>
    <mergeCell ref="C42:C43"/>
    <mergeCell ref="D42:D43"/>
    <mergeCell ref="E42:E43"/>
    <mergeCell ref="M5:M6"/>
    <mergeCell ref="P42:P43"/>
    <mergeCell ref="K42:K43"/>
    <mergeCell ref="L42:L43"/>
    <mergeCell ref="M42:M43"/>
    <mergeCell ref="N42:N43"/>
    <mergeCell ref="O42:O43"/>
    <mergeCell ref="N5:N6"/>
    <mergeCell ref="O5:O6"/>
    <mergeCell ref="A4:B4"/>
    <mergeCell ref="P5:P6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L92"/>
  <sheetViews>
    <sheetView workbookViewId="0">
      <selection sqref="A1:L1"/>
    </sheetView>
  </sheetViews>
  <sheetFormatPr defaultRowHeight="15"/>
  <cols>
    <col min="1" max="1" width="30.140625" customWidth="1"/>
    <col min="2" max="2" width="18.5703125" customWidth="1"/>
    <col min="3" max="4" width="17.42578125" customWidth="1"/>
    <col min="5" max="5" width="18.85546875" customWidth="1"/>
    <col min="6" max="10" width="17.42578125" customWidth="1"/>
    <col min="11" max="11" width="18" customWidth="1"/>
    <col min="12" max="12" width="18.5703125" customWidth="1"/>
  </cols>
  <sheetData>
    <row r="1" spans="1:12" ht="26.25">
      <c r="A1" s="218" t="s">
        <v>11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20"/>
    </row>
    <row r="2" spans="1:12" ht="23.25">
      <c r="A2" s="142" t="s">
        <v>77</v>
      </c>
      <c r="B2" s="54"/>
      <c r="C2" s="54"/>
      <c r="D2" s="54"/>
      <c r="E2" s="54"/>
      <c r="F2" s="14"/>
      <c r="G2" s="14"/>
      <c r="H2" s="14"/>
      <c r="I2" s="14"/>
      <c r="J2" s="14"/>
      <c r="K2" s="14"/>
      <c r="L2" s="36"/>
    </row>
    <row r="3" spans="1:12" ht="24" thickBot="1">
      <c r="A3" s="157" t="s">
        <v>152</v>
      </c>
      <c r="B3" s="54"/>
      <c r="C3" s="54"/>
      <c r="D3" s="54"/>
      <c r="E3" s="54"/>
      <c r="F3" s="14"/>
      <c r="G3" s="14"/>
      <c r="H3" s="14"/>
      <c r="I3" s="14"/>
      <c r="J3" s="14"/>
      <c r="K3" s="14"/>
      <c r="L3" s="36"/>
    </row>
    <row r="4" spans="1:12" ht="30.75" thickBot="1">
      <c r="A4" s="154" t="s">
        <v>160</v>
      </c>
      <c r="B4" s="68" t="s">
        <v>62</v>
      </c>
      <c r="C4" s="68" t="s">
        <v>72</v>
      </c>
      <c r="D4" s="68" t="s">
        <v>73</v>
      </c>
      <c r="E4" s="68" t="s">
        <v>64</v>
      </c>
      <c r="F4" s="68" t="s">
        <v>74</v>
      </c>
      <c r="G4" s="68" t="s">
        <v>65</v>
      </c>
      <c r="H4" s="68" t="s">
        <v>66</v>
      </c>
      <c r="I4" s="68" t="s">
        <v>75</v>
      </c>
      <c r="J4" s="68" t="s">
        <v>76</v>
      </c>
      <c r="K4" s="68" t="s">
        <v>67</v>
      </c>
      <c r="L4" s="68" t="s">
        <v>39</v>
      </c>
    </row>
    <row r="5" spans="1:12">
      <c r="A5" s="128"/>
      <c r="B5" s="128"/>
      <c r="C5" s="128"/>
      <c r="D5" s="128"/>
      <c r="E5" s="128"/>
      <c r="F5" s="128"/>
      <c r="G5" s="128"/>
      <c r="H5" s="128"/>
      <c r="I5" s="128"/>
      <c r="J5" s="128"/>
      <c r="K5" s="128"/>
      <c r="L5" s="128"/>
    </row>
    <row r="6" spans="1:12">
      <c r="A6" s="119" t="s">
        <v>41</v>
      </c>
      <c r="B6" s="158">
        <v>180189065277</v>
      </c>
      <c r="C6" s="158">
        <v>40431412790</v>
      </c>
      <c r="D6" s="158">
        <v>4911718041</v>
      </c>
      <c r="E6" s="158">
        <v>228920486934</v>
      </c>
      <c r="F6" s="158">
        <v>7128914417</v>
      </c>
      <c r="G6" s="158">
        <v>26992933372</v>
      </c>
      <c r="H6" s="158">
        <v>940830213</v>
      </c>
      <c r="I6" s="158">
        <v>116366547561</v>
      </c>
      <c r="J6" s="158">
        <v>29820554120</v>
      </c>
      <c r="K6" s="158">
        <v>4585857683</v>
      </c>
      <c r="L6" s="159">
        <f>SUM(B6:K6)</f>
        <v>640288320408</v>
      </c>
    </row>
    <row r="7" spans="1:12">
      <c r="A7" s="119" t="s">
        <v>42</v>
      </c>
      <c r="B7" s="158">
        <v>101890773697</v>
      </c>
      <c r="C7" s="158">
        <v>26390774983</v>
      </c>
      <c r="D7" s="158">
        <v>3130117613</v>
      </c>
      <c r="E7" s="158">
        <v>126093743002</v>
      </c>
      <c r="F7" s="158">
        <v>3718356422</v>
      </c>
      <c r="G7" s="158">
        <v>10731747566</v>
      </c>
      <c r="H7" s="158">
        <v>280924245</v>
      </c>
      <c r="I7" s="158">
        <v>32593257684</v>
      </c>
      <c r="J7" s="158">
        <v>14822703175</v>
      </c>
      <c r="K7" s="158">
        <v>2158831086</v>
      </c>
      <c r="L7" s="159">
        <f t="shared" ref="L7:L14" si="0">SUM(B7:K7)</f>
        <v>321811229473</v>
      </c>
    </row>
    <row r="8" spans="1:12">
      <c r="A8" s="119" t="s">
        <v>43</v>
      </c>
      <c r="B8" s="158">
        <v>18607433148</v>
      </c>
      <c r="C8" s="158">
        <v>3770548387</v>
      </c>
      <c r="D8" s="158">
        <v>660087352</v>
      </c>
      <c r="E8" s="158">
        <v>25348314501</v>
      </c>
      <c r="F8" s="158">
        <v>734301594</v>
      </c>
      <c r="G8" s="158">
        <v>2117323656</v>
      </c>
      <c r="H8" s="158">
        <v>55427401</v>
      </c>
      <c r="I8" s="158">
        <v>8407681568</v>
      </c>
      <c r="J8" s="158">
        <v>1028297051</v>
      </c>
      <c r="K8" s="158">
        <v>408591473</v>
      </c>
      <c r="L8" s="159">
        <f t="shared" si="0"/>
        <v>61138006131</v>
      </c>
    </row>
    <row r="9" spans="1:12">
      <c r="A9" s="119" t="s">
        <v>44</v>
      </c>
      <c r="B9" s="158">
        <v>57627543408</v>
      </c>
      <c r="C9" s="158">
        <v>11219780147</v>
      </c>
      <c r="D9" s="158">
        <v>2423286855</v>
      </c>
      <c r="E9" s="158">
        <v>72559576318</v>
      </c>
      <c r="F9" s="158">
        <v>4691449327</v>
      </c>
      <c r="G9" s="158">
        <v>8497219340</v>
      </c>
      <c r="H9" s="158">
        <v>254091330</v>
      </c>
      <c r="I9" s="158">
        <v>21727646537</v>
      </c>
      <c r="J9" s="158">
        <v>12639168775</v>
      </c>
      <c r="K9" s="158">
        <v>1728582956</v>
      </c>
      <c r="L9" s="159">
        <f t="shared" si="0"/>
        <v>193368344993</v>
      </c>
    </row>
    <row r="10" spans="1:12">
      <c r="A10" s="119" t="s">
        <v>45</v>
      </c>
      <c r="B10" s="158">
        <v>191968329611</v>
      </c>
      <c r="C10" s="158">
        <v>49516693288</v>
      </c>
      <c r="D10" s="158">
        <v>4697712388</v>
      </c>
      <c r="E10" s="158">
        <v>243197771438</v>
      </c>
      <c r="F10" s="158">
        <v>6173725951</v>
      </c>
      <c r="G10" s="158">
        <v>21563533862</v>
      </c>
      <c r="H10" s="158">
        <v>738264782</v>
      </c>
      <c r="I10" s="158">
        <v>54958518252</v>
      </c>
      <c r="J10" s="158">
        <v>30221742447</v>
      </c>
      <c r="K10" s="158">
        <v>4405908950</v>
      </c>
      <c r="L10" s="159">
        <f t="shared" si="0"/>
        <v>607442200969</v>
      </c>
    </row>
    <row r="11" spans="1:12">
      <c r="A11" s="119" t="s">
        <v>46</v>
      </c>
      <c r="B11" s="158">
        <v>75394636538</v>
      </c>
      <c r="C11" s="158">
        <v>13862962334</v>
      </c>
      <c r="D11" s="158">
        <v>2028463317</v>
      </c>
      <c r="E11" s="158">
        <v>98083666450</v>
      </c>
      <c r="F11" s="158">
        <v>2844281607</v>
      </c>
      <c r="G11" s="158">
        <v>8552121703</v>
      </c>
      <c r="H11" s="158">
        <v>380864299</v>
      </c>
      <c r="I11" s="158">
        <v>43080918195</v>
      </c>
      <c r="J11" s="158">
        <v>20651182072</v>
      </c>
      <c r="K11" s="158">
        <v>2083803483</v>
      </c>
      <c r="L11" s="159">
        <f t="shared" si="0"/>
        <v>266962899998</v>
      </c>
    </row>
    <row r="12" spans="1:12">
      <c r="A12" s="119" t="s">
        <v>47</v>
      </c>
      <c r="B12" s="158">
        <v>483744075864</v>
      </c>
      <c r="C12" s="158">
        <v>101186758031</v>
      </c>
      <c r="D12" s="158">
        <v>15077089108</v>
      </c>
      <c r="E12" s="158">
        <v>606114293078</v>
      </c>
      <c r="F12" s="158">
        <v>18382176921</v>
      </c>
      <c r="G12" s="158">
        <v>85184028790</v>
      </c>
      <c r="H12" s="158">
        <v>1994015517</v>
      </c>
      <c r="I12" s="158">
        <v>215312222366</v>
      </c>
      <c r="J12" s="158">
        <v>94159767321</v>
      </c>
      <c r="K12" s="158">
        <v>10182716882</v>
      </c>
      <c r="L12" s="159">
        <f t="shared" si="0"/>
        <v>1631337143878</v>
      </c>
    </row>
    <row r="13" spans="1:12">
      <c r="A13" s="119" t="s">
        <v>48</v>
      </c>
      <c r="B13" s="158">
        <v>68842143727</v>
      </c>
      <c r="C13" s="158">
        <v>11997668218</v>
      </c>
      <c r="D13" s="158">
        <v>2170188097</v>
      </c>
      <c r="E13" s="158">
        <v>87967189288</v>
      </c>
      <c r="F13" s="158">
        <v>2602721351</v>
      </c>
      <c r="G13" s="158">
        <v>7434067270</v>
      </c>
      <c r="H13" s="158">
        <v>335366549</v>
      </c>
      <c r="I13" s="158">
        <v>19394899744</v>
      </c>
      <c r="J13" s="158">
        <v>7676816919</v>
      </c>
      <c r="K13" s="158">
        <v>2231930334</v>
      </c>
      <c r="L13" s="159">
        <f t="shared" si="0"/>
        <v>210652991497</v>
      </c>
    </row>
    <row r="14" spans="1:12">
      <c r="A14" s="119" t="s">
        <v>49</v>
      </c>
      <c r="B14" s="158">
        <v>69795585318</v>
      </c>
      <c r="C14" s="158">
        <v>17120643522</v>
      </c>
      <c r="D14" s="158">
        <v>1426214010</v>
      </c>
      <c r="E14" s="158">
        <v>79170279412</v>
      </c>
      <c r="F14" s="158">
        <v>1997265650</v>
      </c>
      <c r="G14" s="158">
        <v>11194998121</v>
      </c>
      <c r="H14" s="158">
        <v>192421658</v>
      </c>
      <c r="I14" s="158">
        <v>7677942804</v>
      </c>
      <c r="J14" s="158">
        <v>6785863938</v>
      </c>
      <c r="K14" s="158">
        <v>1665482289</v>
      </c>
      <c r="L14" s="159">
        <f t="shared" si="0"/>
        <v>197026696722</v>
      </c>
    </row>
    <row r="15" spans="1:12" s="3" customFormat="1" ht="15.75" thickBot="1">
      <c r="A15" s="119"/>
      <c r="B15" s="158"/>
      <c r="C15" s="158"/>
      <c r="D15" s="158"/>
      <c r="E15" s="158"/>
      <c r="F15" s="158"/>
      <c r="G15" s="158"/>
      <c r="H15" s="158"/>
      <c r="I15" s="158"/>
      <c r="J15" s="158"/>
      <c r="K15" s="158"/>
      <c r="L15" s="159"/>
    </row>
    <row r="16" spans="1:12" ht="15.75" thickBot="1">
      <c r="A16" s="129" t="s">
        <v>39</v>
      </c>
      <c r="B16" s="160">
        <f>SUM(B6:B14)</f>
        <v>1248059586588</v>
      </c>
      <c r="C16" s="160">
        <f t="shared" ref="C16:L16" si="1">SUM(C6:C14)</f>
        <v>275497241700</v>
      </c>
      <c r="D16" s="160">
        <f t="shared" si="1"/>
        <v>36524876781</v>
      </c>
      <c r="E16" s="160">
        <f t="shared" si="1"/>
        <v>1567455320421</v>
      </c>
      <c r="F16" s="160">
        <f t="shared" si="1"/>
        <v>48273193240</v>
      </c>
      <c r="G16" s="160">
        <f t="shared" si="1"/>
        <v>182267973680</v>
      </c>
      <c r="H16" s="160">
        <f t="shared" si="1"/>
        <v>5172205994</v>
      </c>
      <c r="I16" s="160">
        <f t="shared" si="1"/>
        <v>519519634711</v>
      </c>
      <c r="J16" s="160">
        <f t="shared" si="1"/>
        <v>217806095818</v>
      </c>
      <c r="K16" s="160">
        <f t="shared" si="1"/>
        <v>29451705136</v>
      </c>
      <c r="L16" s="160">
        <f t="shared" si="1"/>
        <v>4130027834069</v>
      </c>
    </row>
    <row r="17" spans="1:12" s="3" customFormat="1" ht="15.75" thickBot="1">
      <c r="A17" s="162"/>
      <c r="B17" s="162"/>
      <c r="C17" s="162"/>
      <c r="D17" s="162"/>
      <c r="E17" s="162"/>
      <c r="F17" s="162"/>
      <c r="G17" s="162"/>
      <c r="H17" s="162"/>
      <c r="I17" s="162"/>
      <c r="J17" s="162"/>
      <c r="K17" s="162"/>
      <c r="L17" s="162"/>
    </row>
    <row r="18" spans="1:12" ht="26.25">
      <c r="A18" s="161"/>
      <c r="B18" s="45"/>
      <c r="C18" s="45"/>
      <c r="D18" s="45"/>
      <c r="E18" s="45"/>
      <c r="F18" s="56" t="s">
        <v>11</v>
      </c>
      <c r="G18" s="45"/>
      <c r="H18" s="45"/>
      <c r="I18" s="45"/>
      <c r="J18" s="45"/>
      <c r="K18" s="45"/>
      <c r="L18" s="48"/>
    </row>
    <row r="19" spans="1:12" s="3" customFormat="1" ht="26.25">
      <c r="A19" s="142" t="s">
        <v>10</v>
      </c>
      <c r="B19" s="13"/>
      <c r="C19" s="13"/>
      <c r="D19" s="13"/>
      <c r="E19" s="13"/>
      <c r="F19" s="92"/>
      <c r="G19" s="13"/>
      <c r="H19" s="13"/>
      <c r="I19" s="13"/>
      <c r="J19" s="13"/>
      <c r="K19" s="13"/>
      <c r="L19" s="36"/>
    </row>
    <row r="20" spans="1:12" ht="24" thickBot="1">
      <c r="A20" s="157" t="s">
        <v>152</v>
      </c>
      <c r="B20" s="81"/>
      <c r="C20" s="81"/>
      <c r="D20" s="81"/>
      <c r="E20" s="81"/>
      <c r="F20" s="13"/>
      <c r="G20" s="13"/>
      <c r="H20" s="13"/>
      <c r="I20" s="13"/>
      <c r="J20" s="13"/>
      <c r="K20" s="13"/>
      <c r="L20" s="39"/>
    </row>
    <row r="21" spans="1:12" ht="30.75" thickBot="1">
      <c r="A21" s="163" t="s">
        <v>40</v>
      </c>
      <c r="B21" s="80" t="s">
        <v>62</v>
      </c>
      <c r="C21" s="80" t="s">
        <v>70</v>
      </c>
      <c r="D21" s="80" t="s">
        <v>63</v>
      </c>
      <c r="E21" s="80" t="s">
        <v>64</v>
      </c>
      <c r="F21" s="80" t="s">
        <v>74</v>
      </c>
      <c r="G21" s="80" t="s">
        <v>65</v>
      </c>
      <c r="H21" s="80" t="s">
        <v>66</v>
      </c>
      <c r="I21" s="80" t="s">
        <v>68</v>
      </c>
      <c r="J21" s="80" t="s">
        <v>69</v>
      </c>
      <c r="K21" s="80" t="s">
        <v>67</v>
      </c>
      <c r="L21" s="80" t="s">
        <v>39</v>
      </c>
    </row>
    <row r="22" spans="1:12">
      <c r="A22" s="134"/>
      <c r="B22" s="134"/>
      <c r="C22" s="134"/>
      <c r="D22" s="134"/>
      <c r="E22" s="134"/>
      <c r="F22" s="134"/>
      <c r="G22" s="134"/>
      <c r="H22" s="134"/>
      <c r="I22" s="134"/>
      <c r="J22" s="134"/>
      <c r="K22" s="134"/>
      <c r="L22" s="108"/>
    </row>
    <row r="23" spans="1:12">
      <c r="A23" s="119" t="s">
        <v>42</v>
      </c>
      <c r="B23" s="120">
        <v>67470336956</v>
      </c>
      <c r="C23" s="120">
        <v>13565194181</v>
      </c>
      <c r="D23" s="120">
        <v>2049500253</v>
      </c>
      <c r="E23" s="120">
        <v>82620529411</v>
      </c>
      <c r="F23" s="120">
        <v>2049500253</v>
      </c>
      <c r="G23" s="120">
        <v>14235159279</v>
      </c>
      <c r="H23" s="120">
        <v>5179400771</v>
      </c>
      <c r="I23" s="120">
        <v>31325543113</v>
      </c>
      <c r="J23" s="120">
        <v>1673813277</v>
      </c>
      <c r="K23" s="120">
        <v>3585756938</v>
      </c>
      <c r="L23" s="121">
        <f>SUM(B23:K23)</f>
        <v>223754734432</v>
      </c>
    </row>
    <row r="24" spans="1:12">
      <c r="A24" s="119" t="s">
        <v>44</v>
      </c>
      <c r="B24" s="120">
        <v>45120259500</v>
      </c>
      <c r="C24" s="120">
        <v>9228760267</v>
      </c>
      <c r="D24" s="120">
        <v>1535927487</v>
      </c>
      <c r="E24" s="120">
        <v>54578523802</v>
      </c>
      <c r="F24" s="120">
        <v>1535927487</v>
      </c>
      <c r="G24" s="120">
        <v>17374980787</v>
      </c>
      <c r="H24" s="120">
        <v>3705360585</v>
      </c>
      <c r="I24" s="120">
        <v>24958521092</v>
      </c>
      <c r="J24" s="120">
        <v>2342630050</v>
      </c>
      <c r="K24" s="120">
        <v>2584601640</v>
      </c>
      <c r="L24" s="121">
        <f t="shared" ref="L24:L31" si="2">SUM(B24:K24)</f>
        <v>162965492697</v>
      </c>
    </row>
    <row r="25" spans="1:12">
      <c r="A25" s="119" t="s">
        <v>47</v>
      </c>
      <c r="B25" s="120">
        <v>230588381000</v>
      </c>
      <c r="C25" s="120">
        <v>48961741094</v>
      </c>
      <c r="D25" s="120">
        <v>5639310453</v>
      </c>
      <c r="E25" s="120">
        <v>329649656238</v>
      </c>
      <c r="F25" s="120">
        <v>5639310453</v>
      </c>
      <c r="G25" s="120">
        <v>74746668178</v>
      </c>
      <c r="H25" s="120">
        <v>22836320411</v>
      </c>
      <c r="I25" s="120">
        <v>161547179427</v>
      </c>
      <c r="J25" s="120">
        <v>6906877315</v>
      </c>
      <c r="K25" s="120">
        <v>8704187651</v>
      </c>
      <c r="L25" s="121">
        <f t="shared" si="2"/>
        <v>895219632220</v>
      </c>
    </row>
    <row r="26" spans="1:12">
      <c r="A26" s="119" t="s">
        <v>45</v>
      </c>
      <c r="B26" s="120">
        <v>98788068868</v>
      </c>
      <c r="C26" s="120">
        <v>19548302387</v>
      </c>
      <c r="D26" s="120">
        <v>3059832903</v>
      </c>
      <c r="E26" s="120">
        <v>129655999357</v>
      </c>
      <c r="F26" s="120">
        <v>3059832903</v>
      </c>
      <c r="G26" s="120">
        <v>44251184799</v>
      </c>
      <c r="H26" s="120">
        <v>7779363637</v>
      </c>
      <c r="I26" s="120">
        <v>35475452953</v>
      </c>
      <c r="J26" s="120">
        <v>1207045878</v>
      </c>
      <c r="K26" s="120">
        <v>4425149217</v>
      </c>
      <c r="L26" s="121">
        <f t="shared" si="2"/>
        <v>347250232902</v>
      </c>
    </row>
    <row r="27" spans="1:12">
      <c r="A27" s="119" t="s">
        <v>49</v>
      </c>
      <c r="B27" s="120">
        <v>37768886327</v>
      </c>
      <c r="C27" s="120">
        <v>6971196109</v>
      </c>
      <c r="D27" s="120">
        <v>839521995</v>
      </c>
      <c r="E27" s="120">
        <v>47320623618</v>
      </c>
      <c r="F27" s="120">
        <v>839521995</v>
      </c>
      <c r="G27" s="120">
        <v>11559604947</v>
      </c>
      <c r="H27" s="120">
        <v>2583177714</v>
      </c>
      <c r="I27" s="120">
        <v>9396029520</v>
      </c>
      <c r="J27" s="120">
        <v>1284478850</v>
      </c>
      <c r="K27" s="120">
        <v>2886550643</v>
      </c>
      <c r="L27" s="121">
        <f t="shared" si="2"/>
        <v>121449591718</v>
      </c>
    </row>
    <row r="28" spans="1:12">
      <c r="A28" s="119" t="s">
        <v>48</v>
      </c>
      <c r="B28" s="120">
        <v>37850238885</v>
      </c>
      <c r="C28" s="120">
        <v>6579591554</v>
      </c>
      <c r="D28" s="120">
        <v>797741123</v>
      </c>
      <c r="E28" s="120">
        <v>47998733118</v>
      </c>
      <c r="F28" s="120">
        <v>797741123</v>
      </c>
      <c r="G28" s="120">
        <v>17075062929</v>
      </c>
      <c r="H28" s="120">
        <v>4514427911</v>
      </c>
      <c r="I28" s="120">
        <v>16541471078</v>
      </c>
      <c r="J28" s="120">
        <v>2021613578</v>
      </c>
      <c r="K28" s="120">
        <v>1965499123</v>
      </c>
      <c r="L28" s="121">
        <f t="shared" si="2"/>
        <v>136142120422</v>
      </c>
    </row>
    <row r="29" spans="1:12">
      <c r="A29" s="119" t="s">
        <v>46</v>
      </c>
      <c r="B29" s="120">
        <v>39732967941</v>
      </c>
      <c r="C29" s="120">
        <v>8129358639</v>
      </c>
      <c r="D29" s="120">
        <v>1937127121</v>
      </c>
      <c r="E29" s="120">
        <v>51099555312</v>
      </c>
      <c r="F29" s="120">
        <v>1937127121</v>
      </c>
      <c r="G29" s="120">
        <v>11197131624</v>
      </c>
      <c r="H29" s="120">
        <v>3876274825</v>
      </c>
      <c r="I29" s="120">
        <v>16583888692</v>
      </c>
      <c r="J29" s="120">
        <v>637115197</v>
      </c>
      <c r="K29" s="120">
        <v>2599046580</v>
      </c>
      <c r="L29" s="121">
        <f t="shared" si="2"/>
        <v>137729593052</v>
      </c>
    </row>
    <row r="30" spans="1:12">
      <c r="A30" s="119" t="s">
        <v>43</v>
      </c>
      <c r="B30" s="120">
        <v>11259660470</v>
      </c>
      <c r="C30" s="120">
        <v>1963669433</v>
      </c>
      <c r="D30" s="120">
        <v>283638955</v>
      </c>
      <c r="E30" s="120">
        <v>14576439221</v>
      </c>
      <c r="F30" s="120">
        <v>283638955</v>
      </c>
      <c r="G30" s="120">
        <v>2085329006</v>
      </c>
      <c r="H30" s="120">
        <v>881041892</v>
      </c>
      <c r="I30" s="120">
        <v>4299610119</v>
      </c>
      <c r="J30" s="120">
        <v>445073166</v>
      </c>
      <c r="K30" s="120">
        <v>639403704</v>
      </c>
      <c r="L30" s="121">
        <f t="shared" si="2"/>
        <v>36717504921</v>
      </c>
    </row>
    <row r="31" spans="1:12">
      <c r="A31" s="119" t="s">
        <v>41</v>
      </c>
      <c r="B31" s="120">
        <v>130939138139</v>
      </c>
      <c r="C31" s="120">
        <v>31622697996</v>
      </c>
      <c r="D31" s="120">
        <v>3152030175</v>
      </c>
      <c r="E31" s="120">
        <v>171694329835</v>
      </c>
      <c r="F31" s="120">
        <v>3152030175</v>
      </c>
      <c r="G31" s="120">
        <v>51326774401</v>
      </c>
      <c r="H31" s="120">
        <v>17367753870</v>
      </c>
      <c r="I31" s="120">
        <v>108375419673</v>
      </c>
      <c r="J31" s="120">
        <v>6397386250</v>
      </c>
      <c r="K31" s="120">
        <v>2962637722</v>
      </c>
      <c r="L31" s="121">
        <f t="shared" si="2"/>
        <v>526990198236</v>
      </c>
    </row>
    <row r="32" spans="1:12" s="3" customFormat="1" ht="15.75" thickBot="1">
      <c r="A32" s="166"/>
      <c r="B32" s="167"/>
      <c r="C32" s="167"/>
      <c r="D32" s="167"/>
      <c r="E32" s="167"/>
      <c r="F32" s="167"/>
      <c r="G32" s="167"/>
      <c r="H32" s="167"/>
      <c r="I32" s="167"/>
      <c r="J32" s="167"/>
      <c r="K32" s="167"/>
      <c r="L32" s="164"/>
    </row>
    <row r="33" spans="1:12" ht="15.75" thickBot="1">
      <c r="A33" s="132" t="s">
        <v>39</v>
      </c>
      <c r="B33" s="164">
        <f>SUM(B23:B31)</f>
        <v>699517938086</v>
      </c>
      <c r="C33" s="164">
        <f t="shared" ref="C33:H33" si="3">SUM(C23:C31)</f>
        <v>146570511660</v>
      </c>
      <c r="D33" s="164">
        <f t="shared" si="3"/>
        <v>19294630465</v>
      </c>
      <c r="E33" s="164">
        <f t="shared" si="3"/>
        <v>929194389912</v>
      </c>
      <c r="F33" s="164">
        <f t="shared" si="3"/>
        <v>19294630465</v>
      </c>
      <c r="G33" s="164">
        <f t="shared" si="3"/>
        <v>243851895950</v>
      </c>
      <c r="H33" s="164">
        <f t="shared" si="3"/>
        <v>68723121616</v>
      </c>
      <c r="I33" s="164">
        <f t="shared" ref="I33:L33" si="4">SUM(I23:I31)</f>
        <v>408503115667</v>
      </c>
      <c r="J33" s="164">
        <f t="shared" si="4"/>
        <v>22916033561</v>
      </c>
      <c r="K33" s="164">
        <f t="shared" si="4"/>
        <v>30352833218</v>
      </c>
      <c r="L33" s="164">
        <f t="shared" si="4"/>
        <v>2588219100600</v>
      </c>
    </row>
    <row r="34" spans="1:12" ht="15.75" thickBot="1">
      <c r="A34" s="162"/>
      <c r="B34" s="162"/>
      <c r="C34" s="162"/>
      <c r="D34" s="162"/>
      <c r="E34" s="162"/>
      <c r="F34" s="162"/>
      <c r="G34" s="162"/>
      <c r="H34" s="162"/>
      <c r="I34" s="162"/>
      <c r="J34" s="162"/>
      <c r="K34" s="162"/>
      <c r="L34" s="162"/>
    </row>
    <row r="35" spans="1:12" s="3" customFormat="1" ht="26.25">
      <c r="A35" s="45"/>
      <c r="B35" s="45"/>
      <c r="C35" s="45"/>
      <c r="D35" s="45"/>
      <c r="E35" s="45"/>
      <c r="F35" s="56" t="s">
        <v>11</v>
      </c>
      <c r="G35" s="45"/>
      <c r="H35" s="45"/>
      <c r="I35" s="45"/>
      <c r="J35" s="45"/>
      <c r="K35" s="45"/>
      <c r="L35" s="48"/>
    </row>
    <row r="36" spans="1:12" s="3" customFormat="1" ht="23.25">
      <c r="A36" s="168" t="s">
        <v>77</v>
      </c>
      <c r="B36" s="54"/>
      <c r="C36" s="81"/>
      <c r="D36" s="81"/>
      <c r="E36" s="81"/>
      <c r="F36" s="13"/>
      <c r="G36" s="13"/>
      <c r="H36" s="13"/>
      <c r="I36" s="13"/>
      <c r="J36" s="13"/>
      <c r="K36" s="13"/>
      <c r="L36" s="36"/>
    </row>
    <row r="37" spans="1:12" s="3" customFormat="1" ht="24" thickBot="1">
      <c r="A37" s="157" t="s">
        <v>152</v>
      </c>
      <c r="B37" s="81"/>
      <c r="C37" s="81"/>
      <c r="D37" s="81"/>
      <c r="E37" s="81"/>
      <c r="F37" s="13"/>
      <c r="G37" s="13"/>
      <c r="H37" s="13"/>
      <c r="I37" s="13"/>
      <c r="J37" s="13"/>
      <c r="K37" s="13"/>
      <c r="L37" s="39"/>
    </row>
    <row r="38" spans="1:12" s="3" customFormat="1" ht="30.75" thickBot="1">
      <c r="A38" s="154" t="s">
        <v>40</v>
      </c>
      <c r="B38" s="68" t="s">
        <v>62</v>
      </c>
      <c r="C38" s="68" t="s">
        <v>72</v>
      </c>
      <c r="D38" s="68" t="s">
        <v>73</v>
      </c>
      <c r="E38" s="68" t="s">
        <v>64</v>
      </c>
      <c r="F38" s="68" t="s">
        <v>74</v>
      </c>
      <c r="G38" s="68" t="s">
        <v>65</v>
      </c>
      <c r="H38" s="68" t="s">
        <v>66</v>
      </c>
      <c r="I38" s="68" t="s">
        <v>75</v>
      </c>
      <c r="J38" s="68" t="s">
        <v>76</v>
      </c>
      <c r="K38" s="68" t="s">
        <v>67</v>
      </c>
      <c r="L38" s="68" t="s">
        <v>39</v>
      </c>
    </row>
    <row r="39" spans="1:12" s="3" customFormat="1">
      <c r="A39" s="128"/>
      <c r="B39" s="128"/>
      <c r="C39" s="128"/>
      <c r="D39" s="128"/>
      <c r="E39" s="128"/>
      <c r="F39" s="128"/>
      <c r="G39" s="128"/>
      <c r="H39" s="128"/>
      <c r="I39" s="128"/>
      <c r="J39" s="128"/>
      <c r="K39" s="128"/>
      <c r="L39" s="128"/>
    </row>
    <row r="40" spans="1:12" s="3" customFormat="1">
      <c r="A40" s="119" t="s">
        <v>41</v>
      </c>
      <c r="B40" s="158">
        <f t="shared" ref="B40:B48" si="5">B6/$L6*100</f>
        <v>28.141863522074118</v>
      </c>
      <c r="C40" s="158">
        <f t="shared" ref="C40:K40" si="6">C6/$L6*100</f>
        <v>6.314563533540106</v>
      </c>
      <c r="D40" s="158">
        <f t="shared" si="6"/>
        <v>0.76711036019994705</v>
      </c>
      <c r="E40" s="158">
        <f t="shared" si="6"/>
        <v>35.752719460528169</v>
      </c>
      <c r="F40" s="158">
        <f t="shared" si="6"/>
        <v>1.1133912941684401</v>
      </c>
      <c r="G40" s="158">
        <f t="shared" si="6"/>
        <v>4.2157466428248691</v>
      </c>
      <c r="H40" s="158">
        <f t="shared" si="6"/>
        <v>0.14693852488211731</v>
      </c>
      <c r="I40" s="158">
        <f t="shared" si="6"/>
        <v>18.174085619248796</v>
      </c>
      <c r="J40" s="158">
        <f t="shared" si="6"/>
        <v>4.6573634360529885</v>
      </c>
      <c r="K40" s="158">
        <f t="shared" si="6"/>
        <v>0.71621760648044175</v>
      </c>
      <c r="L40" s="121">
        <f>SUM(B40:K40)</f>
        <v>100</v>
      </c>
    </row>
    <row r="41" spans="1:12" s="3" customFormat="1">
      <c r="A41" s="119" t="s">
        <v>42</v>
      </c>
      <c r="B41" s="158">
        <f t="shared" si="5"/>
        <v>31.661658874942599</v>
      </c>
      <c r="C41" s="158">
        <f t="shared" ref="C41:K41" si="7">C7/$L7*100</f>
        <v>8.2007004622609632</v>
      </c>
      <c r="D41" s="158">
        <f t="shared" si="7"/>
        <v>0.97265642908915872</v>
      </c>
      <c r="E41" s="158">
        <f t="shared" si="7"/>
        <v>39.182518027258361</v>
      </c>
      <c r="F41" s="158">
        <f t="shared" si="7"/>
        <v>1.1554464485559448</v>
      </c>
      <c r="G41" s="158">
        <f t="shared" si="7"/>
        <v>3.334795862647296</v>
      </c>
      <c r="H41" s="158">
        <f t="shared" si="7"/>
        <v>8.7294730348609406E-2</v>
      </c>
      <c r="I41" s="158">
        <f t="shared" si="7"/>
        <v>10.128067232885227</v>
      </c>
      <c r="J41" s="158">
        <f t="shared" si="7"/>
        <v>4.6060242208681617</v>
      </c>
      <c r="K41" s="158">
        <f t="shared" si="7"/>
        <v>0.67083771114367718</v>
      </c>
      <c r="L41" s="121">
        <f t="shared" ref="L41:L48" si="8">SUM(B41:K41)</f>
        <v>100</v>
      </c>
    </row>
    <row r="42" spans="1:12" s="3" customFormat="1">
      <c r="A42" s="119" t="s">
        <v>43</v>
      </c>
      <c r="B42" s="158">
        <f t="shared" si="5"/>
        <v>30.435132457754637</v>
      </c>
      <c r="C42" s="158">
        <f t="shared" ref="C42:K42" si="9">C8/$L8*100</f>
        <v>6.1672740503196506</v>
      </c>
      <c r="D42" s="158">
        <f t="shared" si="9"/>
        <v>1.0796677774961048</v>
      </c>
      <c r="E42" s="158">
        <f t="shared" si="9"/>
        <v>41.460813175173449</v>
      </c>
      <c r="F42" s="158">
        <f t="shared" si="9"/>
        <v>1.2010558414787307</v>
      </c>
      <c r="G42" s="158">
        <f t="shared" si="9"/>
        <v>3.4631872872386853</v>
      </c>
      <c r="H42" s="158">
        <f t="shared" si="9"/>
        <v>9.0659484186049633E-2</v>
      </c>
      <c r="I42" s="158">
        <f t="shared" si="9"/>
        <v>13.751972136587046</v>
      </c>
      <c r="J42" s="158">
        <f t="shared" si="9"/>
        <v>1.6819276847149296</v>
      </c>
      <c r="K42" s="158">
        <f t="shared" si="9"/>
        <v>0.6683101050507172</v>
      </c>
      <c r="L42" s="121">
        <f t="shared" si="8"/>
        <v>100.00000000000001</v>
      </c>
    </row>
    <row r="43" spans="1:12" s="3" customFormat="1">
      <c r="A43" s="119" t="s">
        <v>44</v>
      </c>
      <c r="B43" s="158">
        <f t="shared" si="5"/>
        <v>29.801953060148566</v>
      </c>
      <c r="C43" s="158">
        <f t="shared" ref="C43:K43" si="10">C9/$L9*100</f>
        <v>5.8022837954196484</v>
      </c>
      <c r="D43" s="158">
        <f t="shared" si="10"/>
        <v>1.2531972878434283</v>
      </c>
      <c r="E43" s="158">
        <f t="shared" si="10"/>
        <v>37.524019932335193</v>
      </c>
      <c r="F43" s="158">
        <f t="shared" si="10"/>
        <v>2.426172353685828</v>
      </c>
      <c r="G43" s="158">
        <f t="shared" si="10"/>
        <v>4.3943176636835783</v>
      </c>
      <c r="H43" s="158">
        <f t="shared" si="10"/>
        <v>0.13140275364574186</v>
      </c>
      <c r="I43" s="158">
        <f t="shared" si="10"/>
        <v>11.236403009906585</v>
      </c>
      <c r="J43" s="158">
        <f t="shared" si="10"/>
        <v>6.5363173974817554</v>
      </c>
      <c r="K43" s="158">
        <f t="shared" si="10"/>
        <v>0.8939327458496763</v>
      </c>
      <c r="L43" s="121">
        <f t="shared" si="8"/>
        <v>100</v>
      </c>
    </row>
    <row r="44" spans="1:12" s="3" customFormat="1">
      <c r="A44" s="119" t="s">
        <v>45</v>
      </c>
      <c r="B44" s="158">
        <f t="shared" si="5"/>
        <v>31.60273179979421</v>
      </c>
      <c r="C44" s="158">
        <f t="shared" ref="C44:K44" si="11">C10/$L10*100</f>
        <v>8.151671584392771</v>
      </c>
      <c r="D44" s="158">
        <f t="shared" si="11"/>
        <v>0.77335956910898618</v>
      </c>
      <c r="E44" s="158">
        <f t="shared" si="11"/>
        <v>40.036364126504161</v>
      </c>
      <c r="F44" s="158">
        <f t="shared" si="11"/>
        <v>1.0163478831651125</v>
      </c>
      <c r="G44" s="158">
        <f t="shared" si="11"/>
        <v>3.54989064434469</v>
      </c>
      <c r="H44" s="158">
        <f t="shared" si="11"/>
        <v>0.12153663028717961</v>
      </c>
      <c r="I44" s="158">
        <f t="shared" si="11"/>
        <v>9.0475304752171368</v>
      </c>
      <c r="J44" s="158">
        <f t="shared" si="11"/>
        <v>4.9752457762713673</v>
      </c>
      <c r="K44" s="158">
        <f t="shared" si="11"/>
        <v>0.7253215109143939</v>
      </c>
      <c r="L44" s="121">
        <f t="shared" si="8"/>
        <v>100.00000000000001</v>
      </c>
    </row>
    <row r="45" spans="1:12" s="3" customFormat="1">
      <c r="A45" s="119" t="s">
        <v>46</v>
      </c>
      <c r="B45" s="158">
        <f t="shared" si="5"/>
        <v>28.241615797013303</v>
      </c>
      <c r="C45" s="158">
        <f t="shared" ref="C45:K45" si="12">C11/$L11*100</f>
        <v>5.1928422766249005</v>
      </c>
      <c r="D45" s="158">
        <f t="shared" si="12"/>
        <v>0.75982966809815022</v>
      </c>
      <c r="E45" s="158">
        <f t="shared" si="12"/>
        <v>36.740560748603954</v>
      </c>
      <c r="F45" s="158">
        <f t="shared" si="12"/>
        <v>1.065422051911074</v>
      </c>
      <c r="G45" s="158">
        <f t="shared" si="12"/>
        <v>3.2034869650667077</v>
      </c>
      <c r="H45" s="158">
        <f t="shared" si="12"/>
        <v>0.14266562844606998</v>
      </c>
      <c r="I45" s="158">
        <f t="shared" si="12"/>
        <v>16.137417669392544</v>
      </c>
      <c r="J45" s="158">
        <f t="shared" si="12"/>
        <v>7.735599992416442</v>
      </c>
      <c r="K45" s="158">
        <f t="shared" si="12"/>
        <v>0.78055920242685828</v>
      </c>
      <c r="L45" s="121">
        <f t="shared" si="8"/>
        <v>99.999999999999986</v>
      </c>
    </row>
    <row r="46" spans="1:12" s="3" customFormat="1">
      <c r="A46" s="119" t="s">
        <v>47</v>
      </c>
      <c r="B46" s="158">
        <f t="shared" si="5"/>
        <v>29.653225127581411</v>
      </c>
      <c r="C46" s="158">
        <f t="shared" ref="C46:K46" si="13">C12/$L12*100</f>
        <v>6.2026882922839448</v>
      </c>
      <c r="D46" s="158">
        <f t="shared" si="13"/>
        <v>0.92421662588757592</v>
      </c>
      <c r="E46" s="158">
        <f t="shared" si="13"/>
        <v>37.154446912006833</v>
      </c>
      <c r="F46" s="158">
        <f t="shared" si="13"/>
        <v>1.1268165498458556</v>
      </c>
      <c r="G46" s="158">
        <f t="shared" si="13"/>
        <v>5.2217304748852404</v>
      </c>
      <c r="H46" s="158">
        <f t="shared" si="13"/>
        <v>0.12223196930708291</v>
      </c>
      <c r="I46" s="158">
        <f t="shared" si="13"/>
        <v>13.198511612024092</v>
      </c>
      <c r="J46" s="158">
        <f t="shared" si="13"/>
        <v>5.7719379267711792</v>
      </c>
      <c r="K46" s="158">
        <f t="shared" si="13"/>
        <v>0.62419450940678867</v>
      </c>
      <c r="L46" s="121">
        <f t="shared" si="8"/>
        <v>99.999999999999986</v>
      </c>
    </row>
    <row r="47" spans="1:12">
      <c r="A47" s="119" t="s">
        <v>48</v>
      </c>
      <c r="B47" s="158">
        <f t="shared" si="5"/>
        <v>32.68035418712789</v>
      </c>
      <c r="C47" s="158">
        <f t="shared" ref="C47:K47" si="14">C13/$L13*100</f>
        <v>5.6954653872887739</v>
      </c>
      <c r="D47" s="158">
        <f t="shared" si="14"/>
        <v>1.0302194531288709</v>
      </c>
      <c r="E47" s="158">
        <f t="shared" si="14"/>
        <v>41.759287946904273</v>
      </c>
      <c r="F47" s="158">
        <f t="shared" si="14"/>
        <v>1.2355491998968677</v>
      </c>
      <c r="G47" s="158">
        <f t="shared" si="14"/>
        <v>3.5290584848427708</v>
      </c>
      <c r="H47" s="158">
        <f t="shared" si="14"/>
        <v>0.15920331660933287</v>
      </c>
      <c r="I47" s="158">
        <f t="shared" si="14"/>
        <v>9.2070374155005581</v>
      </c>
      <c r="J47" s="158">
        <f t="shared" si="14"/>
        <v>3.6442952290612634</v>
      </c>
      <c r="K47" s="158">
        <f t="shared" si="14"/>
        <v>1.059529379639399</v>
      </c>
      <c r="L47" s="121">
        <f t="shared" si="8"/>
        <v>99.999999999999986</v>
      </c>
    </row>
    <row r="48" spans="1:12">
      <c r="A48" s="119" t="s">
        <v>49</v>
      </c>
      <c r="B48" s="158">
        <f t="shared" si="5"/>
        <v>35.424430536172423</v>
      </c>
      <c r="C48" s="158">
        <f t="shared" ref="C48:K48" si="15">C14/$L14*100</f>
        <v>8.6895044208942007</v>
      </c>
      <c r="D48" s="158">
        <f t="shared" si="15"/>
        <v>0.7238684065298796</v>
      </c>
      <c r="E48" s="158">
        <f t="shared" si="15"/>
        <v>40.182513704580543</v>
      </c>
      <c r="F48" s="158">
        <f t="shared" si="15"/>
        <v>1.0137030581282569</v>
      </c>
      <c r="G48" s="158">
        <f t="shared" si="15"/>
        <v>5.6819701630565715</v>
      </c>
      <c r="H48" s="158">
        <f t="shared" si="15"/>
        <v>9.7662733630205667E-2</v>
      </c>
      <c r="I48" s="158">
        <f t="shared" si="15"/>
        <v>3.8969048010957597</v>
      </c>
      <c r="J48" s="158">
        <f t="shared" si="15"/>
        <v>3.4441342472358931</v>
      </c>
      <c r="K48" s="158">
        <f t="shared" si="15"/>
        <v>0.84530792867626259</v>
      </c>
      <c r="L48" s="121">
        <f t="shared" si="8"/>
        <v>100</v>
      </c>
    </row>
    <row r="49" spans="1:12" s="3" customFormat="1" ht="15.75" thickBot="1">
      <c r="A49" s="119"/>
      <c r="B49" s="158"/>
      <c r="C49" s="158"/>
      <c r="D49" s="158"/>
      <c r="E49" s="158"/>
      <c r="F49" s="158"/>
      <c r="G49" s="158"/>
      <c r="H49" s="158"/>
      <c r="I49" s="158"/>
      <c r="J49" s="158"/>
      <c r="K49" s="158"/>
      <c r="L49" s="121"/>
    </row>
    <row r="50" spans="1:12" ht="15.75" thickBot="1">
      <c r="A50" s="129" t="s">
        <v>39</v>
      </c>
      <c r="B50" s="160">
        <f t="shared" ref="B50:K50" si="16">B16/$L16*100</f>
        <v>30.219156788548386</v>
      </c>
      <c r="C50" s="160">
        <f t="shared" si="16"/>
        <v>6.6705904359141739</v>
      </c>
      <c r="D50" s="160">
        <f t="shared" si="16"/>
        <v>0.88437362285316223</v>
      </c>
      <c r="E50" s="160">
        <f t="shared" si="16"/>
        <v>37.95265754605596</v>
      </c>
      <c r="F50" s="160">
        <f t="shared" si="16"/>
        <v>1.1688345739897865</v>
      </c>
      <c r="G50" s="160">
        <f t="shared" si="16"/>
        <v>4.4132383848954673</v>
      </c>
      <c r="H50" s="160">
        <f t="shared" si="16"/>
        <v>0.12523416794758552</v>
      </c>
      <c r="I50" s="160">
        <f t="shared" si="16"/>
        <v>12.579083134148206</v>
      </c>
      <c r="J50" s="160">
        <f t="shared" si="16"/>
        <v>5.2737198045324636</v>
      </c>
      <c r="K50" s="160">
        <f t="shared" si="16"/>
        <v>0.71311154111480868</v>
      </c>
      <c r="L50" s="122"/>
    </row>
    <row r="51" spans="1:12" ht="15.75" thickBot="1">
      <c r="A51" s="162"/>
      <c r="B51" s="162"/>
      <c r="C51" s="162"/>
      <c r="D51" s="162"/>
      <c r="E51" s="162"/>
      <c r="F51" s="162"/>
      <c r="G51" s="162"/>
      <c r="H51" s="162"/>
      <c r="I51" s="162"/>
      <c r="J51" s="162"/>
      <c r="K51" s="162"/>
      <c r="L51" s="162"/>
    </row>
    <row r="52" spans="1:12" s="3" customFormat="1" ht="26.25">
      <c r="A52" s="45"/>
      <c r="B52" s="45"/>
      <c r="C52" s="45"/>
      <c r="D52" s="45"/>
      <c r="E52" s="45"/>
      <c r="F52" s="56" t="s">
        <v>11</v>
      </c>
      <c r="G52" s="45"/>
      <c r="H52" s="45"/>
      <c r="I52" s="45"/>
      <c r="J52" s="45"/>
      <c r="K52" s="45"/>
      <c r="L52" s="44"/>
    </row>
    <row r="53" spans="1:12" ht="23.25">
      <c r="A53" s="169" t="s">
        <v>10</v>
      </c>
      <c r="B53" s="54"/>
      <c r="C53" s="81"/>
      <c r="D53" s="81"/>
      <c r="E53" s="81"/>
      <c r="F53" s="13"/>
      <c r="G53" s="13"/>
      <c r="H53" s="13"/>
      <c r="I53" s="13"/>
      <c r="J53" s="13"/>
      <c r="K53" s="13"/>
      <c r="L53" s="36"/>
    </row>
    <row r="54" spans="1:12" ht="24" thickBot="1">
      <c r="A54" s="157" t="s">
        <v>152</v>
      </c>
      <c r="B54" s="81"/>
      <c r="C54" s="81"/>
      <c r="D54" s="81"/>
      <c r="E54" s="81"/>
      <c r="F54" s="13"/>
      <c r="G54" s="13"/>
      <c r="H54" s="13"/>
      <c r="I54" s="13"/>
      <c r="J54" s="13"/>
      <c r="K54" s="13"/>
      <c r="L54" s="39"/>
    </row>
    <row r="55" spans="1:12" ht="30.75" thickBot="1">
      <c r="A55" s="154" t="s">
        <v>40</v>
      </c>
      <c r="B55" s="68" t="s">
        <v>62</v>
      </c>
      <c r="C55" s="68" t="s">
        <v>72</v>
      </c>
      <c r="D55" s="68" t="s">
        <v>73</v>
      </c>
      <c r="E55" s="68" t="s">
        <v>64</v>
      </c>
      <c r="F55" s="68" t="s">
        <v>74</v>
      </c>
      <c r="G55" s="68" t="s">
        <v>65</v>
      </c>
      <c r="H55" s="68" t="s">
        <v>66</v>
      </c>
      <c r="I55" s="68" t="s">
        <v>75</v>
      </c>
      <c r="J55" s="68" t="s">
        <v>76</v>
      </c>
      <c r="K55" s="68" t="s">
        <v>67</v>
      </c>
      <c r="L55" s="68" t="s">
        <v>39</v>
      </c>
    </row>
    <row r="56" spans="1:12">
      <c r="A56" s="128"/>
      <c r="B56" s="128"/>
      <c r="C56" s="128"/>
      <c r="D56" s="128"/>
      <c r="E56" s="128"/>
      <c r="F56" s="128"/>
      <c r="G56" s="128"/>
      <c r="H56" s="128"/>
      <c r="I56" s="128"/>
      <c r="J56" s="128"/>
      <c r="K56" s="128"/>
      <c r="L56" s="128"/>
    </row>
    <row r="57" spans="1:12">
      <c r="A57" s="119" t="s">
        <v>41</v>
      </c>
      <c r="B57" s="158">
        <f t="shared" ref="B57:B65" si="17">B23/$L23*100</f>
        <v>30.153702502551749</v>
      </c>
      <c r="C57" s="158">
        <f t="shared" ref="C57:L57" si="18">C23/$L23*100</f>
        <v>6.0625283373043084</v>
      </c>
      <c r="D57" s="158">
        <f t="shared" si="18"/>
        <v>0.91595838550752617</v>
      </c>
      <c r="E57" s="158">
        <f t="shared" si="18"/>
        <v>36.924594968116182</v>
      </c>
      <c r="F57" s="158">
        <f t="shared" si="18"/>
        <v>0.91595838550752617</v>
      </c>
      <c r="G57" s="158">
        <f t="shared" si="18"/>
        <v>6.3619477438704761</v>
      </c>
      <c r="H57" s="158">
        <f t="shared" si="18"/>
        <v>2.3147670077899698</v>
      </c>
      <c r="I57" s="158">
        <f t="shared" si="18"/>
        <v>13.999946500582301</v>
      </c>
      <c r="J57" s="158">
        <f t="shared" si="18"/>
        <v>0.74805714446622307</v>
      </c>
      <c r="K57" s="158">
        <f t="shared" si="18"/>
        <v>1.602539024303741</v>
      </c>
      <c r="L57" s="121">
        <f t="shared" si="18"/>
        <v>100</v>
      </c>
    </row>
    <row r="58" spans="1:12">
      <c r="A58" s="119" t="s">
        <v>42</v>
      </c>
      <c r="B58" s="158">
        <f t="shared" si="17"/>
        <v>27.687002170386844</v>
      </c>
      <c r="C58" s="158">
        <f t="shared" ref="C58:L58" si="19">C24/$L24*100</f>
        <v>5.6630149820483382</v>
      </c>
      <c r="D58" s="158">
        <f t="shared" si="19"/>
        <v>0.94248632736976623</v>
      </c>
      <c r="E58" s="158">
        <f t="shared" si="19"/>
        <v>33.490846987759099</v>
      </c>
      <c r="F58" s="158">
        <f t="shared" si="19"/>
        <v>0.94248632736976623</v>
      </c>
      <c r="G58" s="158">
        <f t="shared" si="19"/>
        <v>10.661754522047877</v>
      </c>
      <c r="H58" s="158">
        <f t="shared" si="19"/>
        <v>2.2737086997241418</v>
      </c>
      <c r="I58" s="158">
        <f t="shared" si="19"/>
        <v>15.315218380866133</v>
      </c>
      <c r="J58" s="158">
        <f t="shared" si="19"/>
        <v>1.4375006703754316</v>
      </c>
      <c r="K58" s="158">
        <f t="shared" si="19"/>
        <v>1.5859809320526046</v>
      </c>
      <c r="L58" s="121">
        <f t="shared" si="19"/>
        <v>100</v>
      </c>
    </row>
    <row r="59" spans="1:12">
      <c r="A59" s="119" t="s">
        <v>43</v>
      </c>
      <c r="B59" s="158">
        <f t="shared" si="17"/>
        <v>25.757743988274484</v>
      </c>
      <c r="C59" s="158">
        <f t="shared" ref="C59:L59" si="20">C25/$L25*100</f>
        <v>5.4692434495189524</v>
      </c>
      <c r="D59" s="158">
        <f t="shared" si="20"/>
        <v>0.62993596767034932</v>
      </c>
      <c r="E59" s="158">
        <f t="shared" si="20"/>
        <v>36.823327413019548</v>
      </c>
      <c r="F59" s="158">
        <f t="shared" si="20"/>
        <v>0.62993596767034932</v>
      </c>
      <c r="G59" s="158">
        <f t="shared" si="20"/>
        <v>8.349534068264381</v>
      </c>
      <c r="H59" s="158">
        <f t="shared" si="20"/>
        <v>2.5509181869000814</v>
      </c>
      <c r="I59" s="158">
        <f t="shared" si="20"/>
        <v>18.045535823023577</v>
      </c>
      <c r="J59" s="158">
        <f t="shared" si="20"/>
        <v>0.77152880325826423</v>
      </c>
      <c r="K59" s="158">
        <f t="shared" si="20"/>
        <v>0.97229633240001911</v>
      </c>
      <c r="L59" s="121">
        <f t="shared" si="20"/>
        <v>100</v>
      </c>
    </row>
    <row r="60" spans="1:12">
      <c r="A60" s="119" t="s">
        <v>44</v>
      </c>
      <c r="B60" s="158">
        <f t="shared" si="17"/>
        <v>28.44866885830994</v>
      </c>
      <c r="C60" s="158">
        <f t="shared" ref="C60:L60" si="21">C26/$L26*100</f>
        <v>5.6294569548976714</v>
      </c>
      <c r="D60" s="158">
        <f t="shared" si="21"/>
        <v>0.88116079215518839</v>
      </c>
      <c r="E60" s="158">
        <f t="shared" si="21"/>
        <v>37.337915736860325</v>
      </c>
      <c r="F60" s="158">
        <f t="shared" si="21"/>
        <v>0.88116079215518839</v>
      </c>
      <c r="G60" s="158">
        <f t="shared" si="21"/>
        <v>12.743313209379025</v>
      </c>
      <c r="H60" s="158">
        <f t="shared" si="21"/>
        <v>2.2402760026932711</v>
      </c>
      <c r="I60" s="158">
        <f t="shared" si="21"/>
        <v>10.216106309426662</v>
      </c>
      <c r="J60" s="158">
        <f t="shared" si="21"/>
        <v>0.34760117161408766</v>
      </c>
      <c r="K60" s="158">
        <f t="shared" si="21"/>
        <v>1.2743401725086396</v>
      </c>
      <c r="L60" s="121">
        <f t="shared" si="21"/>
        <v>100</v>
      </c>
    </row>
    <row r="61" spans="1:12">
      <c r="A61" s="119" t="s">
        <v>45</v>
      </c>
      <c r="B61" s="158">
        <f t="shared" si="17"/>
        <v>31.098405348860702</v>
      </c>
      <c r="C61" s="158">
        <f t="shared" ref="C61:L61" si="22">C27/$L27*100</f>
        <v>5.7399913909853035</v>
      </c>
      <c r="D61" s="158">
        <f t="shared" si="22"/>
        <v>0.69125139337588626</v>
      </c>
      <c r="E61" s="158">
        <f t="shared" si="22"/>
        <v>38.963180483863766</v>
      </c>
      <c r="F61" s="158">
        <f t="shared" si="22"/>
        <v>0.69125139337588626</v>
      </c>
      <c r="G61" s="158">
        <f t="shared" si="22"/>
        <v>9.5180270130844367</v>
      </c>
      <c r="H61" s="158">
        <f t="shared" si="22"/>
        <v>2.1269546298665309</v>
      </c>
      <c r="I61" s="158">
        <f t="shared" si="22"/>
        <v>7.7365673997629569</v>
      </c>
      <c r="J61" s="158">
        <f t="shared" si="22"/>
        <v>1.0576230284762891</v>
      </c>
      <c r="K61" s="158">
        <f t="shared" si="22"/>
        <v>2.3767479183482387</v>
      </c>
      <c r="L61" s="121">
        <f t="shared" si="22"/>
        <v>100</v>
      </c>
    </row>
    <row r="62" spans="1:12">
      <c r="A62" s="119" t="s">
        <v>46</v>
      </c>
      <c r="B62" s="158">
        <f t="shared" si="17"/>
        <v>27.80200482236911</v>
      </c>
      <c r="C62" s="158">
        <f t="shared" ref="C62:L62" si="23">C28/$L28*100</f>
        <v>4.8328845867871211</v>
      </c>
      <c r="D62" s="158">
        <f t="shared" si="23"/>
        <v>0.58596202301480271</v>
      </c>
      <c r="E62" s="158">
        <f t="shared" si="23"/>
        <v>35.256343128209132</v>
      </c>
      <c r="F62" s="158">
        <f t="shared" si="23"/>
        <v>0.58596202301480271</v>
      </c>
      <c r="G62" s="158">
        <f t="shared" si="23"/>
        <v>12.542086810512714</v>
      </c>
      <c r="H62" s="158">
        <f t="shared" si="23"/>
        <v>3.3159670916000272</v>
      </c>
      <c r="I62" s="158">
        <f t="shared" si="23"/>
        <v>12.150149437019468</v>
      </c>
      <c r="J62" s="158">
        <f t="shared" si="23"/>
        <v>1.4849288168375816</v>
      </c>
      <c r="K62" s="158">
        <f t="shared" si="23"/>
        <v>1.443711260635238</v>
      </c>
      <c r="L62" s="121">
        <f t="shared" si="23"/>
        <v>100</v>
      </c>
    </row>
    <row r="63" spans="1:12">
      <c r="A63" s="119" t="s">
        <v>47</v>
      </c>
      <c r="B63" s="158">
        <f t="shared" si="17"/>
        <v>28.848533608894613</v>
      </c>
      <c r="C63" s="158">
        <f t="shared" ref="C63:L63" si="24">C29/$L29*100</f>
        <v>5.9024051831262945</v>
      </c>
      <c r="D63" s="158">
        <f t="shared" si="24"/>
        <v>1.4064712441781737</v>
      </c>
      <c r="E63" s="158">
        <f t="shared" si="24"/>
        <v>37.101362299609278</v>
      </c>
      <c r="F63" s="158">
        <f t="shared" si="24"/>
        <v>1.4064712441781737</v>
      </c>
      <c r="G63" s="158">
        <f t="shared" si="24"/>
        <v>8.1297935874772431</v>
      </c>
      <c r="H63" s="158">
        <f t="shared" si="24"/>
        <v>2.8144095536073404</v>
      </c>
      <c r="I63" s="158">
        <f t="shared" si="24"/>
        <v>12.040904445088087</v>
      </c>
      <c r="J63" s="158">
        <f t="shared" si="24"/>
        <v>0.46258409894484787</v>
      </c>
      <c r="K63" s="158">
        <f t="shared" si="24"/>
        <v>1.8870647348959539</v>
      </c>
      <c r="L63" s="121">
        <f t="shared" si="24"/>
        <v>100</v>
      </c>
    </row>
    <row r="64" spans="1:12">
      <c r="A64" s="119" t="s">
        <v>48</v>
      </c>
      <c r="B64" s="158">
        <f t="shared" si="17"/>
        <v>30.665647064597284</v>
      </c>
      <c r="C64" s="158">
        <f t="shared" ref="C64:L64" si="25">C30/$L30*100</f>
        <v>5.3480470343095403</v>
      </c>
      <c r="D64" s="158">
        <f t="shared" si="25"/>
        <v>0.77248973101594698</v>
      </c>
      <c r="E64" s="158">
        <f t="shared" si="25"/>
        <v>39.698882732805828</v>
      </c>
      <c r="F64" s="158">
        <f t="shared" si="25"/>
        <v>0.77248973101594698</v>
      </c>
      <c r="G64" s="158">
        <f t="shared" si="25"/>
        <v>5.6793864683526705</v>
      </c>
      <c r="H64" s="158">
        <f t="shared" si="25"/>
        <v>2.3995146018108162</v>
      </c>
      <c r="I64" s="158">
        <f t="shared" si="25"/>
        <v>11.709973562340032</v>
      </c>
      <c r="J64" s="158">
        <f t="shared" si="25"/>
        <v>1.2121552566210658</v>
      </c>
      <c r="K64" s="158">
        <f t="shared" si="25"/>
        <v>1.7414138171308668</v>
      </c>
      <c r="L64" s="121">
        <f t="shared" si="25"/>
        <v>100</v>
      </c>
    </row>
    <row r="65" spans="1:12">
      <c r="A65" s="119" t="s">
        <v>49</v>
      </c>
      <c r="B65" s="158">
        <f t="shared" si="17"/>
        <v>24.846598395433919</v>
      </c>
      <c r="C65" s="158">
        <f t="shared" ref="C65:L65" si="26">C31/$L31*100</f>
        <v>6.0006235603339491</v>
      </c>
      <c r="D65" s="158">
        <f t="shared" si="26"/>
        <v>0.59811931712408029</v>
      </c>
      <c r="E65" s="158">
        <f t="shared" si="26"/>
        <v>32.580175192956965</v>
      </c>
      <c r="F65" s="158">
        <f t="shared" si="26"/>
        <v>0.59811931712408029</v>
      </c>
      <c r="G65" s="158">
        <f t="shared" si="26"/>
        <v>9.7396070311756588</v>
      </c>
      <c r="H65" s="158">
        <f t="shared" si="26"/>
        <v>3.2956502660078444</v>
      </c>
      <c r="I65" s="158">
        <f t="shared" si="26"/>
        <v>20.564978254959239</v>
      </c>
      <c r="J65" s="158">
        <f t="shared" si="26"/>
        <v>1.2139478630559051</v>
      </c>
      <c r="K65" s="158">
        <f t="shared" si="26"/>
        <v>0.56218080182835839</v>
      </c>
      <c r="L65" s="121">
        <f t="shared" si="26"/>
        <v>100</v>
      </c>
    </row>
    <row r="66" spans="1:12" s="3" customFormat="1" ht="15.75" thickBot="1">
      <c r="A66" s="119"/>
      <c r="B66" s="158"/>
      <c r="C66" s="158"/>
      <c r="D66" s="158"/>
      <c r="E66" s="158"/>
      <c r="F66" s="158"/>
      <c r="G66" s="158"/>
      <c r="H66" s="158"/>
      <c r="I66" s="158"/>
      <c r="J66" s="158"/>
      <c r="K66" s="158"/>
      <c r="L66" s="121"/>
    </row>
    <row r="67" spans="1:12" ht="15.75" thickBot="1">
      <c r="A67" s="129" t="s">
        <v>39</v>
      </c>
      <c r="B67" s="160">
        <f t="shared" ref="B67:K67" si="27">B33/$L33*100</f>
        <v>27.026998522800405</v>
      </c>
      <c r="C67" s="160">
        <f t="shared" si="27"/>
        <v>5.6629870178309893</v>
      </c>
      <c r="D67" s="160">
        <f t="shared" si="27"/>
        <v>0.7454790230288898</v>
      </c>
      <c r="E67" s="160">
        <f t="shared" si="27"/>
        <v>35.900916954696548</v>
      </c>
      <c r="F67" s="160">
        <f t="shared" si="27"/>
        <v>0.7454790230288898</v>
      </c>
      <c r="G67" s="160">
        <f t="shared" si="27"/>
        <v>9.4216094724542572</v>
      </c>
      <c r="H67" s="160">
        <f t="shared" si="27"/>
        <v>2.6552281296459266</v>
      </c>
      <c r="I67" s="160">
        <f t="shared" si="27"/>
        <v>15.783173672286901</v>
      </c>
      <c r="J67" s="160">
        <f t="shared" si="27"/>
        <v>0.8853977453333689</v>
      </c>
      <c r="K67" s="160">
        <f t="shared" si="27"/>
        <v>1.1727304388938176</v>
      </c>
      <c r="L67" s="122"/>
    </row>
    <row r="68" spans="1:12" ht="15.75" thickBot="1"/>
    <row r="69" spans="1:12" s="3" customFormat="1" ht="26.25">
      <c r="A69" s="40"/>
      <c r="B69" s="41"/>
      <c r="C69" s="41"/>
      <c r="D69" s="41"/>
      <c r="E69" s="41"/>
      <c r="F69" s="90" t="s">
        <v>11</v>
      </c>
      <c r="G69" s="41"/>
      <c r="H69" s="41"/>
      <c r="I69" s="41"/>
      <c r="J69" s="41"/>
      <c r="K69" s="41"/>
      <c r="L69" s="44"/>
    </row>
    <row r="70" spans="1:12" ht="23.25">
      <c r="A70" s="170" t="s">
        <v>77</v>
      </c>
      <c r="B70" s="91"/>
      <c r="C70" s="91"/>
      <c r="D70" s="91"/>
      <c r="E70" s="91"/>
      <c r="F70" s="14"/>
      <c r="G70" s="14"/>
      <c r="H70" s="14"/>
      <c r="I70" s="14"/>
      <c r="J70" s="14"/>
      <c r="K70" s="14"/>
      <c r="L70" s="36"/>
    </row>
    <row r="71" spans="1:12" ht="24" thickBot="1">
      <c r="A71" s="157" t="s">
        <v>152</v>
      </c>
      <c r="B71" s="105"/>
      <c r="C71" s="105"/>
      <c r="D71" s="105"/>
      <c r="E71" s="105"/>
      <c r="F71" s="38"/>
      <c r="G71" s="38"/>
      <c r="H71" s="38"/>
      <c r="I71" s="38"/>
      <c r="J71" s="38"/>
      <c r="K71" s="38"/>
      <c r="L71" s="39"/>
    </row>
    <row r="72" spans="1:12" ht="30">
      <c r="A72" s="163" t="s">
        <v>40</v>
      </c>
      <c r="B72" s="80" t="s">
        <v>62</v>
      </c>
      <c r="C72" s="80" t="s">
        <v>72</v>
      </c>
      <c r="D72" s="80" t="s">
        <v>73</v>
      </c>
      <c r="E72" s="80" t="s">
        <v>64</v>
      </c>
      <c r="F72" s="80" t="s">
        <v>74</v>
      </c>
      <c r="G72" s="80" t="s">
        <v>65</v>
      </c>
      <c r="H72" s="80" t="s">
        <v>66</v>
      </c>
      <c r="I72" s="80" t="s">
        <v>75</v>
      </c>
      <c r="J72" s="80" t="s">
        <v>76</v>
      </c>
      <c r="K72" s="80" t="s">
        <v>67</v>
      </c>
      <c r="L72" s="80" t="s">
        <v>39</v>
      </c>
    </row>
    <row r="73" spans="1:12" s="3" customFormat="1">
      <c r="A73" s="109"/>
      <c r="B73" s="109"/>
      <c r="C73" s="109"/>
      <c r="D73" s="109"/>
      <c r="E73" s="109"/>
      <c r="F73" s="109"/>
      <c r="G73" s="109"/>
      <c r="H73" s="109"/>
      <c r="I73" s="109"/>
      <c r="J73" s="109"/>
      <c r="K73" s="109"/>
      <c r="L73" s="109"/>
    </row>
    <row r="74" spans="1:12" s="3" customFormat="1">
      <c r="A74" s="109"/>
      <c r="B74" s="109"/>
      <c r="C74" s="109"/>
      <c r="D74" s="109"/>
      <c r="E74" s="109"/>
      <c r="F74" s="109"/>
      <c r="G74" s="109"/>
      <c r="H74" s="109"/>
      <c r="I74" s="109"/>
      <c r="J74" s="109"/>
      <c r="K74" s="109"/>
      <c r="L74" s="109"/>
    </row>
    <row r="75" spans="1:12" s="3" customFormat="1">
      <c r="A75" s="109"/>
      <c r="B75" s="109"/>
      <c r="C75" s="109"/>
      <c r="D75" s="109"/>
      <c r="E75" s="109"/>
      <c r="F75" s="109"/>
      <c r="G75" s="109"/>
      <c r="H75" s="109"/>
      <c r="I75" s="109"/>
      <c r="J75" s="109"/>
      <c r="K75" s="109"/>
      <c r="L75" s="109"/>
    </row>
    <row r="76" spans="1:12" ht="15.75" thickBot="1">
      <c r="A76" s="58" t="s">
        <v>161</v>
      </c>
      <c r="B76" s="110">
        <f>AVERAGE(B6:B14)</f>
        <v>138673287398.66666</v>
      </c>
      <c r="C76" s="110">
        <f t="shared" ref="C76:K76" si="28">AVERAGE(C6:C14)</f>
        <v>30610804633.333332</v>
      </c>
      <c r="D76" s="110">
        <f t="shared" si="28"/>
        <v>4058319642.3333335</v>
      </c>
      <c r="E76" s="110">
        <f t="shared" si="28"/>
        <v>174161702269</v>
      </c>
      <c r="F76" s="110">
        <f t="shared" si="28"/>
        <v>5363688137.7777777</v>
      </c>
      <c r="G76" s="110">
        <f t="shared" si="28"/>
        <v>20251997075.555557</v>
      </c>
      <c r="H76" s="110">
        <f t="shared" si="28"/>
        <v>574689554.88888884</v>
      </c>
      <c r="I76" s="110">
        <f t="shared" si="28"/>
        <v>57724403856.777779</v>
      </c>
      <c r="J76" s="110">
        <f t="shared" si="28"/>
        <v>24200677313.111111</v>
      </c>
      <c r="K76" s="110">
        <f t="shared" si="28"/>
        <v>3272411681.7777777</v>
      </c>
      <c r="L76" s="110">
        <f>SUM(B76:K76)</f>
        <v>458891981563.22223</v>
      </c>
    </row>
    <row r="77" spans="1:12" s="3" customFormat="1" ht="15.75" thickBot="1"/>
    <row r="78" spans="1:12" ht="26.25">
      <c r="A78" s="40"/>
      <c r="B78" s="41"/>
      <c r="C78" s="41"/>
      <c r="D78" s="41"/>
      <c r="E78" s="41"/>
      <c r="F78" s="90" t="s">
        <v>11</v>
      </c>
      <c r="G78" s="41"/>
      <c r="H78" s="41"/>
      <c r="I78" s="41"/>
      <c r="J78" s="41"/>
      <c r="K78" s="41"/>
      <c r="L78" s="44"/>
    </row>
    <row r="79" spans="1:12" ht="23.25">
      <c r="A79" s="171" t="s">
        <v>10</v>
      </c>
      <c r="B79" s="54"/>
      <c r="C79" s="54"/>
      <c r="D79" s="54"/>
      <c r="E79" s="54"/>
      <c r="F79" s="14"/>
      <c r="G79" s="14"/>
      <c r="H79" s="14"/>
      <c r="I79" s="14"/>
      <c r="J79" s="14"/>
      <c r="K79" s="14"/>
      <c r="L79" s="36"/>
    </row>
    <row r="80" spans="1:12" ht="24" thickBot="1">
      <c r="A80" s="157" t="s">
        <v>152</v>
      </c>
      <c r="B80" s="50"/>
      <c r="C80" s="50"/>
      <c r="D80" s="50"/>
      <c r="E80" s="50"/>
      <c r="F80" s="38"/>
      <c r="G80" s="38"/>
      <c r="H80" s="38"/>
      <c r="I80" s="38"/>
      <c r="J80" s="38"/>
      <c r="K80" s="38"/>
      <c r="L80" s="39"/>
    </row>
    <row r="81" spans="1:12" ht="30">
      <c r="A81" s="163" t="s">
        <v>40</v>
      </c>
      <c r="B81" s="80" t="s">
        <v>62</v>
      </c>
      <c r="C81" s="80" t="s">
        <v>72</v>
      </c>
      <c r="D81" s="80" t="s">
        <v>73</v>
      </c>
      <c r="E81" s="80" t="s">
        <v>64</v>
      </c>
      <c r="F81" s="80" t="s">
        <v>74</v>
      </c>
      <c r="G81" s="80" t="s">
        <v>65</v>
      </c>
      <c r="H81" s="80" t="s">
        <v>66</v>
      </c>
      <c r="I81" s="80" t="s">
        <v>75</v>
      </c>
      <c r="J81" s="80" t="s">
        <v>76</v>
      </c>
      <c r="K81" s="80" t="s">
        <v>67</v>
      </c>
      <c r="L81" s="80" t="s">
        <v>39</v>
      </c>
    </row>
    <row r="82" spans="1:12" ht="15.75" thickBot="1">
      <c r="A82" s="58" t="s">
        <v>162</v>
      </c>
      <c r="B82" s="110">
        <f>AVERAGE(B23:B31)</f>
        <v>77724215342.888885</v>
      </c>
      <c r="C82" s="110">
        <f t="shared" ref="C82:K82" si="29">AVERAGE(C23:C31)</f>
        <v>16285612406.666666</v>
      </c>
      <c r="D82" s="110">
        <f t="shared" si="29"/>
        <v>2143847829.4444444</v>
      </c>
      <c r="E82" s="110">
        <f t="shared" si="29"/>
        <v>103243821101.33333</v>
      </c>
      <c r="F82" s="110">
        <f t="shared" si="29"/>
        <v>2143847829.4444444</v>
      </c>
      <c r="G82" s="110">
        <f t="shared" si="29"/>
        <v>27094655105.555557</v>
      </c>
      <c r="H82" s="110">
        <f t="shared" si="29"/>
        <v>7635902401.7777777</v>
      </c>
      <c r="I82" s="110">
        <f t="shared" si="29"/>
        <v>45389235074.111115</v>
      </c>
      <c r="J82" s="110">
        <f t="shared" si="29"/>
        <v>2546225951.2222223</v>
      </c>
      <c r="K82" s="110">
        <f t="shared" si="29"/>
        <v>3372537024.2222223</v>
      </c>
      <c r="L82" s="110">
        <f>SUM(B82:K82)</f>
        <v>287579900066.66663</v>
      </c>
    </row>
    <row r="83" spans="1:12">
      <c r="A83" s="6"/>
      <c r="B83" s="9"/>
      <c r="C83" s="9"/>
      <c r="D83" s="9"/>
      <c r="E83" s="9"/>
      <c r="F83" s="9"/>
      <c r="G83" s="9"/>
      <c r="H83" s="9"/>
      <c r="I83" s="9"/>
      <c r="J83" s="9"/>
      <c r="K83" s="9"/>
      <c r="L83" s="8"/>
    </row>
    <row r="84" spans="1:12">
      <c r="A84" s="6"/>
      <c r="B84" s="9"/>
      <c r="C84" s="9"/>
      <c r="D84" s="9"/>
      <c r="E84" s="9"/>
      <c r="F84" s="9"/>
      <c r="G84" s="9"/>
      <c r="H84" s="9"/>
      <c r="I84" s="9"/>
      <c r="J84" s="9"/>
      <c r="K84" s="9"/>
      <c r="L84" s="8"/>
    </row>
    <row r="85" spans="1:12">
      <c r="A85" s="6"/>
      <c r="B85" s="9"/>
      <c r="C85" s="9"/>
      <c r="D85" s="9"/>
      <c r="E85" s="9"/>
      <c r="F85" s="9"/>
      <c r="G85" s="9"/>
      <c r="H85" s="9"/>
      <c r="I85" s="9"/>
      <c r="J85" s="9"/>
      <c r="K85" s="9"/>
      <c r="L85" s="8"/>
    </row>
    <row r="86" spans="1:12">
      <c r="A86" s="6"/>
      <c r="B86" s="9"/>
      <c r="C86" s="9"/>
      <c r="D86" s="9"/>
      <c r="E86" s="9"/>
      <c r="F86" s="9"/>
      <c r="G86" s="9"/>
      <c r="H86" s="9"/>
      <c r="I86" s="9"/>
      <c r="J86" s="9"/>
      <c r="K86" s="9"/>
      <c r="L86" s="8"/>
    </row>
    <row r="87" spans="1:12">
      <c r="A87" s="6"/>
      <c r="B87" s="9"/>
      <c r="C87" s="9"/>
      <c r="D87" s="9"/>
      <c r="E87" s="9"/>
      <c r="F87" s="9"/>
      <c r="G87" s="9"/>
      <c r="H87" s="9"/>
      <c r="I87" s="9"/>
      <c r="J87" s="9"/>
      <c r="K87" s="9"/>
      <c r="L87" s="8"/>
    </row>
    <row r="88" spans="1:12">
      <c r="A88" s="6"/>
      <c r="B88" s="9"/>
      <c r="C88" s="9"/>
      <c r="D88" s="9"/>
      <c r="E88" s="9"/>
      <c r="F88" s="9"/>
      <c r="G88" s="9"/>
      <c r="H88" s="9"/>
      <c r="I88" s="9"/>
      <c r="J88" s="9"/>
      <c r="K88" s="9"/>
      <c r="L88" s="8"/>
    </row>
    <row r="89" spans="1:12">
      <c r="A89" s="6"/>
      <c r="B89" s="9"/>
      <c r="C89" s="9"/>
      <c r="D89" s="9"/>
      <c r="E89" s="9"/>
      <c r="F89" s="9"/>
      <c r="G89" s="9"/>
      <c r="H89" s="9"/>
      <c r="I89" s="9"/>
      <c r="J89" s="9"/>
      <c r="K89" s="9"/>
      <c r="L89" s="8"/>
    </row>
    <row r="90" spans="1:12">
      <c r="A90" s="6"/>
      <c r="B90" s="9"/>
      <c r="C90" s="9"/>
      <c r="D90" s="9"/>
      <c r="E90" s="9"/>
      <c r="F90" s="9"/>
      <c r="G90" s="9"/>
      <c r="H90" s="9"/>
      <c r="I90" s="9"/>
      <c r="J90" s="9"/>
      <c r="K90" s="9"/>
      <c r="L90" s="8"/>
    </row>
    <row r="91" spans="1:12">
      <c r="A91" s="6"/>
      <c r="B91" s="9"/>
      <c r="C91" s="9"/>
      <c r="D91" s="9"/>
      <c r="E91" s="9"/>
      <c r="F91" s="9"/>
      <c r="G91" s="9"/>
      <c r="H91" s="9"/>
      <c r="I91" s="9"/>
      <c r="J91" s="9"/>
      <c r="K91" s="9"/>
      <c r="L91" s="8"/>
    </row>
    <row r="92" spans="1:12">
      <c r="A92" s="5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8"/>
    </row>
  </sheetData>
  <mergeCells count="1">
    <mergeCell ref="A1:L1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N33"/>
  <sheetViews>
    <sheetView workbookViewId="0">
      <selection activeCell="D19" sqref="D19"/>
    </sheetView>
  </sheetViews>
  <sheetFormatPr defaultRowHeight="15"/>
  <cols>
    <col min="1" max="1" width="17" customWidth="1"/>
    <col min="2" max="2" width="19.7109375" customWidth="1"/>
    <col min="3" max="3" width="16.28515625" customWidth="1"/>
    <col min="4" max="4" width="16.140625" customWidth="1"/>
    <col min="5" max="5" width="16.42578125" customWidth="1"/>
    <col min="6" max="6" width="15.140625" customWidth="1"/>
    <col min="7" max="7" width="15.28515625" customWidth="1"/>
    <col min="8" max="8" width="15.5703125" customWidth="1"/>
    <col min="9" max="9" width="14.7109375" customWidth="1"/>
    <col min="10" max="10" width="17.42578125" customWidth="1"/>
    <col min="11" max="11" width="15.28515625" customWidth="1"/>
    <col min="12" max="12" width="13.85546875" customWidth="1"/>
    <col min="13" max="13" width="16.7109375" customWidth="1"/>
    <col min="14" max="14" width="16" customWidth="1"/>
  </cols>
  <sheetData>
    <row r="1" spans="1:14" ht="26.25">
      <c r="A1" s="221" t="s">
        <v>71</v>
      </c>
      <c r="B1" s="221"/>
      <c r="C1" s="221"/>
      <c r="D1" s="221"/>
      <c r="E1" s="221"/>
      <c r="F1" s="221"/>
      <c r="G1" s="221"/>
      <c r="H1" s="221"/>
      <c r="I1" s="221"/>
      <c r="J1" s="221"/>
      <c r="K1" s="221"/>
      <c r="L1" s="111"/>
      <c r="M1" s="111"/>
      <c r="N1" s="174"/>
    </row>
    <row r="2" spans="1:14" s="3" customFormat="1" ht="23.25">
      <c r="A2" s="155">
        <v>2010</v>
      </c>
      <c r="B2" s="118"/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72"/>
    </row>
    <row r="3" spans="1:14" ht="26.25" customHeight="1" thickBot="1">
      <c r="A3" s="222" t="s">
        <v>163</v>
      </c>
      <c r="B3" s="222"/>
      <c r="C3" s="222"/>
      <c r="D3" s="113"/>
      <c r="E3" s="16"/>
      <c r="F3" s="16"/>
      <c r="G3" s="16"/>
      <c r="H3" s="16"/>
      <c r="I3" s="16"/>
      <c r="J3" s="16"/>
      <c r="K3" s="16"/>
      <c r="L3" s="16"/>
      <c r="M3" s="16"/>
      <c r="N3" s="173"/>
    </row>
    <row r="4" spans="1:14" ht="90.75" thickBot="1">
      <c r="A4" s="154" t="s">
        <v>160</v>
      </c>
      <c r="B4" s="68" t="s">
        <v>78</v>
      </c>
      <c r="C4" s="68" t="s">
        <v>79</v>
      </c>
      <c r="D4" s="68" t="s">
        <v>80</v>
      </c>
      <c r="E4" s="68" t="s">
        <v>81</v>
      </c>
      <c r="F4" s="68" t="s">
        <v>82</v>
      </c>
      <c r="G4" s="68" t="s">
        <v>83</v>
      </c>
      <c r="H4" s="68" t="s">
        <v>84</v>
      </c>
      <c r="I4" s="68" t="s">
        <v>85</v>
      </c>
      <c r="J4" s="68" t="s">
        <v>86</v>
      </c>
      <c r="K4" s="68" t="s">
        <v>87</v>
      </c>
      <c r="L4" s="68" t="s">
        <v>88</v>
      </c>
      <c r="M4" s="68" t="s">
        <v>89</v>
      </c>
      <c r="N4" s="68" t="s">
        <v>39</v>
      </c>
    </row>
    <row r="5" spans="1:14">
      <c r="A5" s="128"/>
      <c r="B5" s="128"/>
      <c r="C5" s="128"/>
      <c r="D5" s="128"/>
      <c r="E5" s="128"/>
      <c r="F5" s="128"/>
      <c r="G5" s="128"/>
      <c r="H5" s="128"/>
      <c r="I5" s="128"/>
      <c r="J5" s="128"/>
      <c r="K5" s="128"/>
      <c r="L5" s="128"/>
      <c r="M5" s="128"/>
      <c r="N5" s="128"/>
    </row>
    <row r="6" spans="1:14">
      <c r="A6" s="119" t="s">
        <v>41</v>
      </c>
      <c r="B6" s="120">
        <v>25366627219</v>
      </c>
      <c r="C6" s="120">
        <v>3386059515</v>
      </c>
      <c r="D6" s="120">
        <v>7423074937</v>
      </c>
      <c r="E6" s="120">
        <v>55158913430</v>
      </c>
      <c r="F6" s="120">
        <v>8300038719</v>
      </c>
      <c r="G6" s="120">
        <v>3350344985</v>
      </c>
      <c r="H6" s="120">
        <v>29154129162</v>
      </c>
      <c r="I6" s="120">
        <v>6079889608</v>
      </c>
      <c r="J6" s="120">
        <v>7160579628</v>
      </c>
      <c r="K6" s="120">
        <v>4804028098</v>
      </c>
      <c r="L6" s="120">
        <v>5310573115</v>
      </c>
      <c r="M6" s="120">
        <v>24584829117</v>
      </c>
      <c r="N6" s="121">
        <f t="shared" ref="N6:N14" si="0">SUM(B6:M6)</f>
        <v>180079087533</v>
      </c>
    </row>
    <row r="7" spans="1:14">
      <c r="A7" s="119" t="s">
        <v>42</v>
      </c>
      <c r="B7" s="120">
        <v>18169199468</v>
      </c>
      <c r="C7" s="120">
        <v>992230242</v>
      </c>
      <c r="D7" s="120">
        <v>5250830186</v>
      </c>
      <c r="E7" s="120">
        <v>33778670657</v>
      </c>
      <c r="F7" s="120">
        <v>6014262912</v>
      </c>
      <c r="G7" s="120">
        <v>935619779</v>
      </c>
      <c r="H7" s="120">
        <v>12289194789</v>
      </c>
      <c r="I7" s="120">
        <v>2782917804</v>
      </c>
      <c r="J7" s="120">
        <v>2301554427</v>
      </c>
      <c r="K7" s="120">
        <v>2075301144</v>
      </c>
      <c r="L7" s="120">
        <v>1650746211</v>
      </c>
      <c r="M7" s="120">
        <v>15544740159</v>
      </c>
      <c r="N7" s="121">
        <f t="shared" si="0"/>
        <v>101785267778</v>
      </c>
    </row>
    <row r="8" spans="1:14">
      <c r="A8" s="119" t="s">
        <v>43</v>
      </c>
      <c r="B8" s="120">
        <v>2949177124</v>
      </c>
      <c r="C8" s="120">
        <v>281338374</v>
      </c>
      <c r="D8" s="120">
        <v>929003405</v>
      </c>
      <c r="E8" s="120">
        <v>5429281757</v>
      </c>
      <c r="F8" s="120">
        <v>1114355445</v>
      </c>
      <c r="G8" s="120">
        <v>219276105</v>
      </c>
      <c r="H8" s="120">
        <v>2877585799</v>
      </c>
      <c r="I8" s="120">
        <v>510441966</v>
      </c>
      <c r="J8" s="120">
        <v>480043453</v>
      </c>
      <c r="K8" s="120">
        <v>324994827</v>
      </c>
      <c r="L8" s="120">
        <v>315563600</v>
      </c>
      <c r="M8" s="120">
        <v>3166719470</v>
      </c>
      <c r="N8" s="121">
        <f t="shared" si="0"/>
        <v>18597781325</v>
      </c>
    </row>
    <row r="9" spans="1:14">
      <c r="A9" s="119" t="s">
        <v>44</v>
      </c>
      <c r="B9" s="120">
        <v>8003242639</v>
      </c>
      <c r="C9" s="120">
        <v>1014706821</v>
      </c>
      <c r="D9" s="120">
        <v>3617864099</v>
      </c>
      <c r="E9" s="120">
        <v>14738500175</v>
      </c>
      <c r="F9" s="120">
        <v>4062088240</v>
      </c>
      <c r="G9" s="120">
        <v>1039117922</v>
      </c>
      <c r="H9" s="120">
        <v>9212178483</v>
      </c>
      <c r="I9" s="120">
        <v>1609114376</v>
      </c>
      <c r="J9" s="120">
        <v>1902903443</v>
      </c>
      <c r="K9" s="120">
        <v>1481710386</v>
      </c>
      <c r="L9" s="120">
        <v>1632310926</v>
      </c>
      <c r="M9" s="120">
        <v>9283815763</v>
      </c>
      <c r="N9" s="121">
        <f t="shared" si="0"/>
        <v>57597553273</v>
      </c>
    </row>
    <row r="10" spans="1:14">
      <c r="A10" s="119" t="s">
        <v>45</v>
      </c>
      <c r="B10" s="120">
        <v>26564939565</v>
      </c>
      <c r="C10" s="120">
        <v>1330938880</v>
      </c>
      <c r="D10" s="120">
        <v>10201883165</v>
      </c>
      <c r="E10" s="120">
        <v>62502588205</v>
      </c>
      <c r="F10" s="120">
        <v>8802485880</v>
      </c>
      <c r="G10" s="120">
        <v>2533296286</v>
      </c>
      <c r="H10" s="120">
        <v>33322304532</v>
      </c>
      <c r="I10" s="120">
        <v>5529566753</v>
      </c>
      <c r="J10" s="120">
        <v>6049703293</v>
      </c>
      <c r="K10" s="120">
        <v>5790433766</v>
      </c>
      <c r="L10" s="120">
        <v>3482850815</v>
      </c>
      <c r="M10" s="120">
        <v>25784243229</v>
      </c>
      <c r="N10" s="121">
        <f t="shared" si="0"/>
        <v>191895234369</v>
      </c>
    </row>
    <row r="11" spans="1:14">
      <c r="A11" s="119" t="s">
        <v>46</v>
      </c>
      <c r="B11" s="120">
        <v>12580418472</v>
      </c>
      <c r="C11" s="120">
        <v>724915271</v>
      </c>
      <c r="D11" s="120">
        <v>4028153431</v>
      </c>
      <c r="E11" s="120">
        <v>19278680141</v>
      </c>
      <c r="F11" s="120">
        <v>4717419759</v>
      </c>
      <c r="G11" s="120">
        <v>714217042</v>
      </c>
      <c r="H11" s="120">
        <v>13530377019</v>
      </c>
      <c r="I11" s="120">
        <v>2383535111</v>
      </c>
      <c r="J11" s="120">
        <v>2368702317</v>
      </c>
      <c r="K11" s="120">
        <v>1361575891</v>
      </c>
      <c r="L11" s="120">
        <v>1664779362</v>
      </c>
      <c r="M11" s="120">
        <v>11432849570</v>
      </c>
      <c r="N11" s="121">
        <f t="shared" si="0"/>
        <v>74785623386</v>
      </c>
    </row>
    <row r="12" spans="1:14">
      <c r="A12" s="119" t="s">
        <v>47</v>
      </c>
      <c r="B12" s="120">
        <v>41144280682</v>
      </c>
      <c r="C12" s="120">
        <v>4723242541</v>
      </c>
      <c r="D12" s="120">
        <v>16737709222</v>
      </c>
      <c r="E12" s="120">
        <v>169884518550</v>
      </c>
      <c r="F12" s="120">
        <v>21800753933</v>
      </c>
      <c r="G12" s="120">
        <v>7485763118</v>
      </c>
      <c r="H12" s="120">
        <v>90491626201</v>
      </c>
      <c r="I12" s="120">
        <v>13212103475</v>
      </c>
      <c r="J12" s="120">
        <v>14179503625</v>
      </c>
      <c r="K12" s="120">
        <v>14794660199</v>
      </c>
      <c r="L12" s="120">
        <v>13596665778</v>
      </c>
      <c r="M12" s="120">
        <v>75473711566</v>
      </c>
      <c r="N12" s="121">
        <f t="shared" si="0"/>
        <v>483524538890</v>
      </c>
    </row>
    <row r="13" spans="1:14">
      <c r="A13" s="119" t="s">
        <v>48</v>
      </c>
      <c r="B13" s="120">
        <v>10343379485</v>
      </c>
      <c r="C13" s="120">
        <v>674562579</v>
      </c>
      <c r="D13" s="120">
        <v>3890955801</v>
      </c>
      <c r="E13" s="120">
        <v>21156194630</v>
      </c>
      <c r="F13" s="120">
        <v>4281539853</v>
      </c>
      <c r="G13" s="120">
        <v>999806384</v>
      </c>
      <c r="H13" s="120">
        <v>11375484194</v>
      </c>
      <c r="I13" s="120">
        <v>1790296573</v>
      </c>
      <c r="J13" s="120">
        <v>1913988226</v>
      </c>
      <c r="K13" s="120">
        <v>1128689944</v>
      </c>
      <c r="L13" s="120">
        <v>1302955445</v>
      </c>
      <c r="M13" s="120">
        <v>9756705166</v>
      </c>
      <c r="N13" s="121">
        <f t="shared" si="0"/>
        <v>68614558280</v>
      </c>
    </row>
    <row r="14" spans="1:14">
      <c r="A14" s="119" t="s">
        <v>49</v>
      </c>
      <c r="B14" s="120">
        <v>14854360586</v>
      </c>
      <c r="C14" s="120">
        <v>569116928</v>
      </c>
      <c r="D14" s="120">
        <v>4089126255</v>
      </c>
      <c r="E14" s="120">
        <v>18064160678</v>
      </c>
      <c r="F14" s="120">
        <v>4851395314</v>
      </c>
      <c r="G14" s="120">
        <v>516593673</v>
      </c>
      <c r="H14" s="120">
        <v>11724255342</v>
      </c>
      <c r="I14" s="120">
        <v>1390484785</v>
      </c>
      <c r="J14" s="120">
        <v>1663595409</v>
      </c>
      <c r="K14" s="120">
        <v>1593831999</v>
      </c>
      <c r="L14" s="120">
        <v>1375329583</v>
      </c>
      <c r="M14" s="120">
        <v>8728026044</v>
      </c>
      <c r="N14" s="121">
        <f t="shared" si="0"/>
        <v>69420276596</v>
      </c>
    </row>
    <row r="15" spans="1:14" s="3" customFormat="1" ht="15.75" thickBot="1">
      <c r="A15" s="126"/>
      <c r="B15" s="120"/>
      <c r="C15" s="120"/>
      <c r="D15" s="120"/>
      <c r="E15" s="120"/>
      <c r="F15" s="120"/>
      <c r="G15" s="120"/>
      <c r="H15" s="120"/>
      <c r="I15" s="120"/>
      <c r="J15" s="120"/>
      <c r="K15" s="120"/>
      <c r="L15" s="120"/>
      <c r="M15" s="120"/>
      <c r="N15" s="121"/>
    </row>
    <row r="16" spans="1:14" ht="15.75" thickBot="1">
      <c r="A16" s="129" t="s">
        <v>39</v>
      </c>
      <c r="B16" s="122">
        <f>SUM(B6:B14)</f>
        <v>159975625240</v>
      </c>
      <c r="C16" s="122">
        <f t="shared" ref="C16:N16" si="1">SUM(C6:C14)</f>
        <v>13697111151</v>
      </c>
      <c r="D16" s="122">
        <f t="shared" si="1"/>
        <v>56168600501</v>
      </c>
      <c r="E16" s="122">
        <f t="shared" si="1"/>
        <v>399991508223</v>
      </c>
      <c r="F16" s="122">
        <f t="shared" si="1"/>
        <v>63944340055</v>
      </c>
      <c r="G16" s="122">
        <f t="shared" si="1"/>
        <v>17794035294</v>
      </c>
      <c r="H16" s="122">
        <f t="shared" si="1"/>
        <v>213977135521</v>
      </c>
      <c r="I16" s="122">
        <f t="shared" si="1"/>
        <v>35288350451</v>
      </c>
      <c r="J16" s="122">
        <f t="shared" si="1"/>
        <v>38020573821</v>
      </c>
      <c r="K16" s="122">
        <f t="shared" si="1"/>
        <v>33355226254</v>
      </c>
      <c r="L16" s="122">
        <f t="shared" si="1"/>
        <v>30331774835</v>
      </c>
      <c r="M16" s="122">
        <f t="shared" si="1"/>
        <v>183755640084</v>
      </c>
      <c r="N16" s="122">
        <f t="shared" si="1"/>
        <v>1246299921430</v>
      </c>
    </row>
    <row r="17" spans="1:14" ht="15.75" thickBot="1">
      <c r="A17" s="162"/>
      <c r="B17" s="162"/>
      <c r="C17" s="162"/>
      <c r="D17" s="162"/>
      <c r="E17" s="162"/>
      <c r="F17" s="162"/>
      <c r="G17" s="162"/>
      <c r="H17" s="162"/>
      <c r="I17" s="162"/>
      <c r="J17" s="162"/>
      <c r="K17" s="162"/>
      <c r="L17" s="162"/>
      <c r="M17" s="162"/>
      <c r="N17" s="162"/>
    </row>
    <row r="18" spans="1:14" s="3" customFormat="1">
      <c r="A18" s="45"/>
      <c r="B18" s="45"/>
      <c r="C18" s="45"/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44"/>
    </row>
    <row r="19" spans="1:14" s="3" customFormat="1" ht="18.75">
      <c r="A19" s="155">
        <v>2010</v>
      </c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36"/>
    </row>
    <row r="20" spans="1:14" ht="24" customHeight="1" thickBot="1">
      <c r="A20" s="222" t="s">
        <v>163</v>
      </c>
      <c r="B20" s="222"/>
      <c r="C20" s="222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39"/>
    </row>
    <row r="21" spans="1:14" ht="90.75" thickBot="1">
      <c r="A21" s="154" t="s">
        <v>40</v>
      </c>
      <c r="B21" s="68" t="s">
        <v>78</v>
      </c>
      <c r="C21" s="68" t="s">
        <v>79</v>
      </c>
      <c r="D21" s="68" t="s">
        <v>80</v>
      </c>
      <c r="E21" s="68" t="s">
        <v>81</v>
      </c>
      <c r="F21" s="68" t="s">
        <v>82</v>
      </c>
      <c r="G21" s="68" t="s">
        <v>83</v>
      </c>
      <c r="H21" s="68" t="s">
        <v>84</v>
      </c>
      <c r="I21" s="68" t="s">
        <v>85</v>
      </c>
      <c r="J21" s="68" t="s">
        <v>86</v>
      </c>
      <c r="K21" s="68" t="s">
        <v>87</v>
      </c>
      <c r="L21" s="68" t="s">
        <v>88</v>
      </c>
      <c r="M21" s="68" t="s">
        <v>89</v>
      </c>
      <c r="N21" s="68" t="s">
        <v>39</v>
      </c>
    </row>
    <row r="22" spans="1:14">
      <c r="A22" s="128"/>
      <c r="B22" s="128"/>
      <c r="C22" s="128"/>
      <c r="D22" s="128"/>
      <c r="E22" s="128"/>
      <c r="F22" s="128"/>
      <c r="G22" s="128"/>
      <c r="H22" s="128"/>
      <c r="I22" s="128"/>
      <c r="J22" s="128"/>
      <c r="K22" s="128"/>
      <c r="L22" s="128"/>
      <c r="M22" s="128"/>
      <c r="N22" s="128"/>
    </row>
    <row r="23" spans="1:14">
      <c r="A23" s="119" t="s">
        <v>41</v>
      </c>
      <c r="B23" s="135">
        <f t="shared" ref="B23:N23" si="2">B6/$N6*100</f>
        <v>14.086381470780996</v>
      </c>
      <c r="C23" s="135">
        <f t="shared" si="2"/>
        <v>1.8803180099296621</v>
      </c>
      <c r="D23" s="135">
        <f t="shared" si="2"/>
        <v>4.1221193636044502</v>
      </c>
      <c r="E23" s="135">
        <f t="shared" si="2"/>
        <v>30.630382564489601</v>
      </c>
      <c r="F23" s="135">
        <f t="shared" si="2"/>
        <v>4.609107494216393</v>
      </c>
      <c r="G23" s="135">
        <f t="shared" si="2"/>
        <v>1.8604853183665984</v>
      </c>
      <c r="H23" s="135">
        <f t="shared" si="2"/>
        <v>16.189625103835237</v>
      </c>
      <c r="I23" s="135">
        <f t="shared" si="2"/>
        <v>3.3762330158885563</v>
      </c>
      <c r="J23" s="135">
        <f t="shared" si="2"/>
        <v>3.9763526826443982</v>
      </c>
      <c r="K23" s="135">
        <f t="shared" si="2"/>
        <v>2.6677323634925951</v>
      </c>
      <c r="L23" s="135">
        <f t="shared" si="2"/>
        <v>2.9490226698460043</v>
      </c>
      <c r="M23" s="135">
        <f t="shared" si="2"/>
        <v>13.652239942905508</v>
      </c>
      <c r="N23" s="136">
        <f t="shared" si="2"/>
        <v>100</v>
      </c>
    </row>
    <row r="24" spans="1:14">
      <c r="A24" s="119" t="s">
        <v>42</v>
      </c>
      <c r="B24" s="135">
        <f t="shared" ref="B24:N24" si="3">B7/$N7*100</f>
        <v>17.85051988822995</v>
      </c>
      <c r="C24" s="135">
        <f t="shared" si="3"/>
        <v>0.97482697020959441</v>
      </c>
      <c r="D24" s="135">
        <f t="shared" si="3"/>
        <v>5.1587329882084578</v>
      </c>
      <c r="E24" s="135">
        <f t="shared" si="3"/>
        <v>33.186207979207147</v>
      </c>
      <c r="F24" s="135">
        <f t="shared" si="3"/>
        <v>5.908775447855068</v>
      </c>
      <c r="G24" s="135">
        <f t="shared" si="3"/>
        <v>0.91920942924731008</v>
      </c>
      <c r="H24" s="135">
        <f t="shared" si="3"/>
        <v>12.073647844404652</v>
      </c>
      <c r="I24" s="135">
        <f t="shared" si="3"/>
        <v>2.7341066784534251</v>
      </c>
      <c r="J24" s="135">
        <f t="shared" si="3"/>
        <v>2.2611861983993924</v>
      </c>
      <c r="K24" s="135">
        <f t="shared" si="3"/>
        <v>2.0389012961348798</v>
      </c>
      <c r="L24" s="135">
        <f t="shared" si="3"/>
        <v>1.6217928655455132</v>
      </c>
      <c r="M24" s="135">
        <f t="shared" si="3"/>
        <v>15.272092414104607</v>
      </c>
      <c r="N24" s="136">
        <f t="shared" si="3"/>
        <v>100</v>
      </c>
    </row>
    <row r="25" spans="1:14">
      <c r="A25" s="119" t="s">
        <v>43</v>
      </c>
      <c r="B25" s="135">
        <f t="shared" ref="B25:N25" si="4">B8/$N8*100</f>
        <v>15.857682550743723</v>
      </c>
      <c r="C25" s="135">
        <f t="shared" si="4"/>
        <v>1.5127523497752493</v>
      </c>
      <c r="D25" s="135">
        <f t="shared" si="4"/>
        <v>4.9952378123254437</v>
      </c>
      <c r="E25" s="135">
        <f t="shared" si="4"/>
        <v>29.193169131963646</v>
      </c>
      <c r="F25" s="135">
        <f t="shared" si="4"/>
        <v>5.9918730386512919</v>
      </c>
      <c r="G25" s="135">
        <f t="shared" si="4"/>
        <v>1.1790444309894046</v>
      </c>
      <c r="H25" s="135">
        <f t="shared" si="4"/>
        <v>15.472737036281933</v>
      </c>
      <c r="I25" s="135">
        <f t="shared" si="4"/>
        <v>2.7446390355920585</v>
      </c>
      <c r="J25" s="135">
        <f t="shared" si="4"/>
        <v>2.5811866728140487</v>
      </c>
      <c r="K25" s="135">
        <f t="shared" si="4"/>
        <v>1.7474924633247884</v>
      </c>
      <c r="L25" s="135">
        <f t="shared" si="4"/>
        <v>1.6967808927606045</v>
      </c>
      <c r="M25" s="135">
        <f t="shared" si="4"/>
        <v>17.027404584777802</v>
      </c>
      <c r="N25" s="136">
        <f t="shared" si="4"/>
        <v>100</v>
      </c>
    </row>
    <row r="26" spans="1:14">
      <c r="A26" s="119" t="s">
        <v>44</v>
      </c>
      <c r="B26" s="135">
        <f t="shared" ref="B26:N26" si="5">B9/$N9*100</f>
        <v>13.895108705514545</v>
      </c>
      <c r="C26" s="135">
        <f t="shared" si="5"/>
        <v>1.7617186205645026</v>
      </c>
      <c r="D26" s="135">
        <f t="shared" si="5"/>
        <v>6.2812808763804657</v>
      </c>
      <c r="E26" s="135">
        <f t="shared" si="5"/>
        <v>25.58876087173822</v>
      </c>
      <c r="F26" s="135">
        <f t="shared" si="5"/>
        <v>7.0525361046962818</v>
      </c>
      <c r="G26" s="135">
        <f t="shared" si="5"/>
        <v>1.8041008045512019</v>
      </c>
      <c r="H26" s="135">
        <f t="shared" si="5"/>
        <v>15.994044815300153</v>
      </c>
      <c r="I26" s="135">
        <f t="shared" si="5"/>
        <v>2.7937200185798594</v>
      </c>
      <c r="J26" s="135">
        <f t="shared" si="5"/>
        <v>3.3037921489141171</v>
      </c>
      <c r="K26" s="135">
        <f t="shared" si="5"/>
        <v>2.5725231399622341</v>
      </c>
      <c r="L26" s="135">
        <f t="shared" si="5"/>
        <v>2.833993517507936</v>
      </c>
      <c r="M26" s="135">
        <f t="shared" si="5"/>
        <v>16.118420376290487</v>
      </c>
      <c r="N26" s="136">
        <f t="shared" si="5"/>
        <v>100</v>
      </c>
    </row>
    <row r="27" spans="1:14">
      <c r="A27" s="119" t="s">
        <v>45</v>
      </c>
      <c r="B27" s="135">
        <f t="shared" ref="B27:N27" si="6">B10/$N10*100</f>
        <v>13.843459767175684</v>
      </c>
      <c r="C27" s="135">
        <f t="shared" si="6"/>
        <v>0.69357578596282665</v>
      </c>
      <c r="D27" s="135">
        <f t="shared" si="6"/>
        <v>5.3163817218006315</v>
      </c>
      <c r="E27" s="135">
        <f t="shared" si="6"/>
        <v>32.571203975192134</v>
      </c>
      <c r="F27" s="135">
        <f t="shared" si="6"/>
        <v>4.5871310504113332</v>
      </c>
      <c r="G27" s="135">
        <f t="shared" si="6"/>
        <v>1.3201454920598306</v>
      </c>
      <c r="H27" s="135">
        <f t="shared" si="6"/>
        <v>17.364842145023641</v>
      </c>
      <c r="I27" s="135">
        <f t="shared" si="6"/>
        <v>2.8815550168208253</v>
      </c>
      <c r="J27" s="135">
        <f t="shared" si="6"/>
        <v>3.1526073656247657</v>
      </c>
      <c r="K27" s="135">
        <f t="shared" si="6"/>
        <v>3.0174974303246294</v>
      </c>
      <c r="L27" s="135">
        <f t="shared" si="6"/>
        <v>1.8149751485243983</v>
      </c>
      <c r="M27" s="135">
        <f t="shared" si="6"/>
        <v>13.436625101079297</v>
      </c>
      <c r="N27" s="136">
        <f t="shared" si="6"/>
        <v>100</v>
      </c>
    </row>
    <row r="28" spans="1:14">
      <c r="A28" s="119" t="s">
        <v>46</v>
      </c>
      <c r="B28" s="135">
        <f t="shared" ref="B28:N28" si="7">B11/$N11*100</f>
        <v>16.821974468364299</v>
      </c>
      <c r="C28" s="135">
        <f t="shared" si="7"/>
        <v>0.96932436767747188</v>
      </c>
      <c r="D28" s="135">
        <f t="shared" si="7"/>
        <v>5.3862671040515488</v>
      </c>
      <c r="E28" s="135">
        <f t="shared" si="7"/>
        <v>25.77859121598096</v>
      </c>
      <c r="F28" s="135">
        <f t="shared" si="7"/>
        <v>6.3079232951651898</v>
      </c>
      <c r="G28" s="135">
        <f t="shared" si="7"/>
        <v>0.9550191730215658</v>
      </c>
      <c r="H28" s="135">
        <f t="shared" si="7"/>
        <v>18.092216667318588</v>
      </c>
      <c r="I28" s="135">
        <f t="shared" si="7"/>
        <v>3.1871568398882957</v>
      </c>
      <c r="J28" s="135">
        <f t="shared" si="7"/>
        <v>3.1673230893244453</v>
      </c>
      <c r="K28" s="135">
        <f t="shared" si="7"/>
        <v>1.8206385523756821</v>
      </c>
      <c r="L28" s="135">
        <f t="shared" si="7"/>
        <v>2.226068710301945</v>
      </c>
      <c r="M28" s="135">
        <f t="shared" si="7"/>
        <v>15.287496516530005</v>
      </c>
      <c r="N28" s="136">
        <f t="shared" si="7"/>
        <v>100</v>
      </c>
    </row>
    <row r="29" spans="1:14">
      <c r="A29" s="119" t="s">
        <v>47</v>
      </c>
      <c r="B29" s="135">
        <f t="shared" ref="B29:N29" si="8">B12/$N12*100</f>
        <v>8.5092435590658138</v>
      </c>
      <c r="C29" s="135">
        <f t="shared" si="8"/>
        <v>0.97683616054789724</v>
      </c>
      <c r="D29" s="135">
        <f t="shared" si="8"/>
        <v>3.4616049188369664</v>
      </c>
      <c r="E29" s="135">
        <f t="shared" si="8"/>
        <v>35.134621903573766</v>
      </c>
      <c r="F29" s="135">
        <f t="shared" si="8"/>
        <v>4.5087171755639872</v>
      </c>
      <c r="G29" s="135">
        <f t="shared" si="8"/>
        <v>1.5481661251742556</v>
      </c>
      <c r="H29" s="135">
        <f t="shared" si="8"/>
        <v>18.715001809160817</v>
      </c>
      <c r="I29" s="135">
        <f t="shared" si="8"/>
        <v>2.7324576960106888</v>
      </c>
      <c r="J29" s="135">
        <f t="shared" si="8"/>
        <v>2.9325303029192864</v>
      </c>
      <c r="K29" s="135">
        <f t="shared" si="8"/>
        <v>3.0597537475478012</v>
      </c>
      <c r="L29" s="135">
        <f t="shared" si="8"/>
        <v>2.8119908472924866</v>
      </c>
      <c r="M29" s="135">
        <f t="shared" si="8"/>
        <v>15.609075754306231</v>
      </c>
      <c r="N29" s="136">
        <f t="shared" si="8"/>
        <v>100</v>
      </c>
    </row>
    <row r="30" spans="1:14">
      <c r="A30" s="119" t="s">
        <v>48</v>
      </c>
      <c r="B30" s="135">
        <f t="shared" ref="B30:N30" si="9">B13/$N13*100</f>
        <v>15.074613528503795</v>
      </c>
      <c r="C30" s="135">
        <f t="shared" si="9"/>
        <v>0.98311873734910249</v>
      </c>
      <c r="D30" s="135">
        <f t="shared" si="9"/>
        <v>5.6707437875238043</v>
      </c>
      <c r="E30" s="135">
        <f t="shared" si="9"/>
        <v>30.83339040625534</v>
      </c>
      <c r="F30" s="135">
        <f t="shared" si="9"/>
        <v>6.2399874900134673</v>
      </c>
      <c r="G30" s="135">
        <f t="shared" si="9"/>
        <v>1.4571344756312843</v>
      </c>
      <c r="H30" s="135">
        <f t="shared" si="9"/>
        <v>16.578820120912685</v>
      </c>
      <c r="I30" s="135">
        <f t="shared" si="9"/>
        <v>2.609208042547206</v>
      </c>
      <c r="J30" s="135">
        <f t="shared" si="9"/>
        <v>2.7894783176909201</v>
      </c>
      <c r="K30" s="135">
        <f t="shared" si="9"/>
        <v>1.6449715225070456</v>
      </c>
      <c r="L30" s="135">
        <f t="shared" si="9"/>
        <v>1.8989489660240075</v>
      </c>
      <c r="M30" s="135">
        <f t="shared" si="9"/>
        <v>14.219584605041344</v>
      </c>
      <c r="N30" s="136">
        <f t="shared" si="9"/>
        <v>100</v>
      </c>
    </row>
    <row r="31" spans="1:14">
      <c r="A31" s="119" t="s">
        <v>49</v>
      </c>
      <c r="B31" s="135">
        <f t="shared" ref="B31:N31" si="10">B14/$N14*100</f>
        <v>21.397726016631729</v>
      </c>
      <c r="C31" s="135">
        <f t="shared" si="10"/>
        <v>0.81981368543379229</v>
      </c>
      <c r="D31" s="135">
        <f t="shared" si="10"/>
        <v>5.8903917637741241</v>
      </c>
      <c r="E31" s="135">
        <f t="shared" si="10"/>
        <v>26.021447282796995</v>
      </c>
      <c r="F31" s="135">
        <f t="shared" si="10"/>
        <v>6.9884413486758392</v>
      </c>
      <c r="G31" s="135">
        <f t="shared" si="10"/>
        <v>0.74415386732954347</v>
      </c>
      <c r="H31" s="135">
        <f t="shared" si="10"/>
        <v>16.888805284125809</v>
      </c>
      <c r="I31" s="135">
        <f t="shared" si="10"/>
        <v>2.0029951668042183</v>
      </c>
      <c r="J31" s="135">
        <f t="shared" si="10"/>
        <v>2.396411380901724</v>
      </c>
      <c r="K31" s="135">
        <f t="shared" si="10"/>
        <v>2.2959170967806783</v>
      </c>
      <c r="L31" s="135">
        <f t="shared" si="10"/>
        <v>1.9811640783339179</v>
      </c>
      <c r="M31" s="135">
        <f t="shared" si="10"/>
        <v>12.572733028411628</v>
      </c>
      <c r="N31" s="136">
        <f t="shared" si="10"/>
        <v>100</v>
      </c>
    </row>
    <row r="32" spans="1:14" s="3" customFormat="1" ht="15.75" thickBot="1">
      <c r="A32" s="119"/>
      <c r="B32" s="135"/>
      <c r="C32" s="135"/>
      <c r="D32" s="135"/>
      <c r="E32" s="135"/>
      <c r="F32" s="135"/>
      <c r="G32" s="135"/>
      <c r="H32" s="135"/>
      <c r="I32" s="135"/>
      <c r="J32" s="135"/>
      <c r="K32" s="135"/>
      <c r="L32" s="135"/>
      <c r="M32" s="135"/>
      <c r="N32" s="136"/>
    </row>
    <row r="33" spans="1:14" ht="15.75" thickBot="1">
      <c r="A33" s="129" t="s">
        <v>39</v>
      </c>
      <c r="B33" s="137">
        <f t="shared" ref="B33:M33" si="11">B16/$N16*100</f>
        <v>12.836045520763939</v>
      </c>
      <c r="C33" s="137">
        <f t="shared" si="11"/>
        <v>1.0990220664769026</v>
      </c>
      <c r="D33" s="137">
        <f t="shared" si="11"/>
        <v>4.5068285358272631</v>
      </c>
      <c r="E33" s="137">
        <f t="shared" si="11"/>
        <v>32.094321867889647</v>
      </c>
      <c r="F33" s="137">
        <f t="shared" si="11"/>
        <v>5.1307345010204681</v>
      </c>
      <c r="G33" s="137">
        <f t="shared" si="11"/>
        <v>1.4277490504519321</v>
      </c>
      <c r="H33" s="137">
        <f t="shared" si="11"/>
        <v>17.168992137581409</v>
      </c>
      <c r="I33" s="137">
        <f t="shared" si="11"/>
        <v>2.8314493039933981</v>
      </c>
      <c r="J33" s="137">
        <f t="shared" si="11"/>
        <v>3.0506760986854058</v>
      </c>
      <c r="K33" s="137">
        <f t="shared" si="11"/>
        <v>2.6763402356415411</v>
      </c>
      <c r="L33" s="137">
        <f t="shared" si="11"/>
        <v>2.4337460280184748</v>
      </c>
      <c r="M33" s="137">
        <f t="shared" si="11"/>
        <v>14.744094653649617</v>
      </c>
      <c r="N33" s="138"/>
    </row>
  </sheetData>
  <mergeCells count="3">
    <mergeCell ref="A1:K1"/>
    <mergeCell ref="A3:C3"/>
    <mergeCell ref="A20:C20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5"/>
  <dimension ref="A1:AL34"/>
  <sheetViews>
    <sheetView workbookViewId="0">
      <selection activeCell="A3" sqref="A3"/>
    </sheetView>
  </sheetViews>
  <sheetFormatPr defaultRowHeight="15"/>
  <cols>
    <col min="1" max="1" width="15.140625" customWidth="1"/>
    <col min="2" max="2" width="16.7109375" customWidth="1"/>
    <col min="3" max="3" width="15" customWidth="1"/>
    <col min="4" max="5" width="16.28515625" customWidth="1"/>
    <col min="6" max="6" width="16.140625" customWidth="1"/>
    <col min="7" max="7" width="17" customWidth="1"/>
    <col min="8" max="8" width="15.7109375" customWidth="1"/>
    <col min="9" max="9" width="14.42578125" customWidth="1"/>
    <col min="10" max="10" width="16.42578125" customWidth="1"/>
    <col min="11" max="11" width="14.42578125" customWidth="1"/>
    <col min="12" max="12" width="17" customWidth="1"/>
    <col min="13" max="13" width="14.85546875" customWidth="1"/>
    <col min="14" max="14" width="15.7109375" customWidth="1"/>
    <col min="15" max="16" width="15.5703125" customWidth="1"/>
    <col min="17" max="17" width="15.7109375" customWidth="1"/>
    <col min="18" max="18" width="16" customWidth="1"/>
    <col min="19" max="19" width="15.85546875" customWidth="1"/>
    <col min="20" max="20" width="15.140625" customWidth="1"/>
    <col min="21" max="21" width="15" customWidth="1"/>
    <col min="22" max="22" width="14.5703125" customWidth="1"/>
    <col min="23" max="23" width="14.42578125" customWidth="1"/>
    <col min="24" max="24" width="15" customWidth="1"/>
    <col min="25" max="25" width="15.140625" customWidth="1"/>
    <col min="26" max="26" width="14.28515625" customWidth="1"/>
    <col min="27" max="27" width="14" customWidth="1"/>
    <col min="28" max="28" width="17" customWidth="1"/>
    <col min="29" max="29" width="17.28515625" customWidth="1"/>
    <col min="30" max="30" width="14.42578125" customWidth="1"/>
    <col min="31" max="31" width="17.5703125" customWidth="1"/>
    <col min="32" max="32" width="15" customWidth="1"/>
    <col min="33" max="33" width="15.5703125" customWidth="1"/>
    <col min="34" max="34" width="15.85546875" customWidth="1"/>
    <col min="35" max="35" width="15.7109375" customWidth="1"/>
    <col min="36" max="36" width="13.85546875" customWidth="1"/>
    <col min="37" max="37" width="14" customWidth="1"/>
    <col min="38" max="38" width="14.7109375" customWidth="1"/>
  </cols>
  <sheetData>
    <row r="1" spans="1:38" ht="26.25">
      <c r="A1" s="221" t="s">
        <v>151</v>
      </c>
      <c r="B1" s="221"/>
      <c r="C1" s="221"/>
      <c r="D1" s="221"/>
      <c r="E1" s="221"/>
      <c r="F1" s="221"/>
      <c r="G1" s="221"/>
      <c r="H1" s="221"/>
      <c r="I1" s="221"/>
      <c r="J1" s="221"/>
      <c r="K1" s="221"/>
      <c r="L1" s="221"/>
      <c r="M1" s="221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8"/>
    </row>
    <row r="2" spans="1:38" s="3" customFormat="1" ht="23.25">
      <c r="A2" s="175">
        <v>2010</v>
      </c>
      <c r="B2" s="123"/>
      <c r="C2" s="123"/>
      <c r="D2" s="123"/>
      <c r="E2" s="12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36"/>
    </row>
    <row r="3" spans="1:38" ht="30" customHeight="1" thickBot="1">
      <c r="A3" s="176" t="s">
        <v>168</v>
      </c>
      <c r="B3" s="124"/>
      <c r="C3" s="124"/>
      <c r="D3" s="124"/>
      <c r="E3" s="125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39"/>
    </row>
    <row r="4" spans="1:38" ht="135">
      <c r="A4" s="163" t="s">
        <v>40</v>
      </c>
      <c r="B4" s="80" t="s">
        <v>114</v>
      </c>
      <c r="C4" s="80" t="s">
        <v>115</v>
      </c>
      <c r="D4" s="80" t="s">
        <v>116</v>
      </c>
      <c r="E4" s="80" t="s">
        <v>117</v>
      </c>
      <c r="F4" s="80" t="s">
        <v>118</v>
      </c>
      <c r="G4" s="178" t="s">
        <v>119</v>
      </c>
      <c r="H4" s="80" t="s">
        <v>120</v>
      </c>
      <c r="I4" s="80" t="s">
        <v>121</v>
      </c>
      <c r="J4" s="80" t="s">
        <v>122</v>
      </c>
      <c r="K4" s="80" t="s">
        <v>123</v>
      </c>
      <c r="L4" s="80" t="s">
        <v>124</v>
      </c>
      <c r="M4" s="80" t="s">
        <v>125</v>
      </c>
      <c r="N4" s="80" t="s">
        <v>126</v>
      </c>
      <c r="O4" s="80" t="s">
        <v>127</v>
      </c>
      <c r="P4" s="80" t="s">
        <v>128</v>
      </c>
      <c r="Q4" s="80" t="s">
        <v>129</v>
      </c>
      <c r="R4" s="80" t="s">
        <v>130</v>
      </c>
      <c r="S4" s="80" t="s">
        <v>131</v>
      </c>
      <c r="T4" s="80" t="s">
        <v>132</v>
      </c>
      <c r="U4" s="80" t="s">
        <v>133</v>
      </c>
      <c r="V4" s="80" t="s">
        <v>134</v>
      </c>
      <c r="W4" s="80" t="s">
        <v>135</v>
      </c>
      <c r="X4" s="80" t="s">
        <v>136</v>
      </c>
      <c r="Y4" s="80" t="s">
        <v>137</v>
      </c>
      <c r="Z4" s="80" t="s">
        <v>138</v>
      </c>
      <c r="AA4" s="80" t="s">
        <v>139</v>
      </c>
      <c r="AB4" s="80" t="s">
        <v>140</v>
      </c>
      <c r="AC4" s="80" t="s">
        <v>141</v>
      </c>
      <c r="AD4" s="80" t="s">
        <v>142</v>
      </c>
      <c r="AE4" s="80" t="s">
        <v>143</v>
      </c>
      <c r="AF4" s="80" t="s">
        <v>144</v>
      </c>
      <c r="AG4" s="80" t="s">
        <v>145</v>
      </c>
      <c r="AH4" s="80" t="s">
        <v>146</v>
      </c>
      <c r="AI4" s="80" t="s">
        <v>147</v>
      </c>
      <c r="AJ4" s="80" t="s">
        <v>148</v>
      </c>
      <c r="AK4" s="80" t="s">
        <v>149</v>
      </c>
      <c r="AL4" s="101" t="s">
        <v>150</v>
      </c>
    </row>
    <row r="5" spans="1:38">
      <c r="A5" s="128"/>
      <c r="B5" s="128"/>
      <c r="C5" s="128"/>
      <c r="D5" s="128"/>
      <c r="E5" s="128"/>
      <c r="F5" s="128"/>
      <c r="G5" s="177"/>
      <c r="H5" s="128"/>
      <c r="I5" s="128"/>
      <c r="J5" s="128"/>
      <c r="K5" s="128"/>
      <c r="L5" s="128"/>
      <c r="M5" s="128"/>
      <c r="N5" s="128"/>
      <c r="O5" s="128"/>
      <c r="P5" s="128"/>
      <c r="Q5" s="128"/>
      <c r="R5" s="128"/>
      <c r="S5" s="128"/>
      <c r="T5" s="128"/>
      <c r="U5" s="128"/>
      <c r="V5" s="128"/>
      <c r="W5" s="128"/>
      <c r="X5" s="128"/>
      <c r="Y5" s="128"/>
      <c r="Z5" s="128"/>
      <c r="AA5" s="128"/>
      <c r="AB5" s="128"/>
      <c r="AC5" s="128"/>
      <c r="AD5" s="128"/>
      <c r="AE5" s="128"/>
      <c r="AF5" s="128"/>
      <c r="AG5" s="128"/>
      <c r="AH5" s="128"/>
      <c r="AI5" s="128"/>
      <c r="AJ5" s="128"/>
      <c r="AK5" s="128"/>
      <c r="AL5" s="128"/>
    </row>
    <row r="6" spans="1:38">
      <c r="A6" s="119" t="s">
        <v>41</v>
      </c>
      <c r="B6" s="120">
        <v>381027906</v>
      </c>
      <c r="C6" s="120">
        <v>249115620</v>
      </c>
      <c r="D6" s="120">
        <v>284530527</v>
      </c>
      <c r="E6" s="120">
        <v>16663025</v>
      </c>
      <c r="F6" s="120">
        <v>14781701</v>
      </c>
      <c r="G6" s="179">
        <v>5383671</v>
      </c>
      <c r="H6" s="120">
        <v>44210346</v>
      </c>
      <c r="I6" s="120">
        <v>56581163</v>
      </c>
      <c r="J6" s="120">
        <v>12855456</v>
      </c>
      <c r="K6" s="120">
        <v>9380781</v>
      </c>
      <c r="L6" s="120">
        <v>16545457</v>
      </c>
      <c r="M6" s="120">
        <v>35757599</v>
      </c>
      <c r="N6" s="120">
        <v>103951610</v>
      </c>
      <c r="O6" s="120">
        <v>52568736</v>
      </c>
      <c r="P6" s="120">
        <v>18337853</v>
      </c>
      <c r="Q6" s="120">
        <v>15569617</v>
      </c>
      <c r="R6" s="120">
        <v>37472706</v>
      </c>
      <c r="S6" s="120">
        <v>46721638</v>
      </c>
      <c r="T6" s="120">
        <v>3999549</v>
      </c>
      <c r="U6" s="120">
        <v>10677147</v>
      </c>
      <c r="V6" s="120">
        <v>34288419</v>
      </c>
      <c r="W6" s="120">
        <v>5848840463</v>
      </c>
      <c r="X6" s="120">
        <v>6685676</v>
      </c>
      <c r="Y6" s="120">
        <v>356831549</v>
      </c>
      <c r="Z6" s="120">
        <v>829439</v>
      </c>
      <c r="AA6" s="120">
        <v>414016</v>
      </c>
      <c r="AB6" s="120">
        <v>58816849</v>
      </c>
      <c r="AC6" s="120">
        <v>706751888</v>
      </c>
      <c r="AD6" s="120">
        <v>35244141</v>
      </c>
      <c r="AE6" s="120">
        <v>196822934</v>
      </c>
      <c r="AF6" s="120">
        <v>286534842</v>
      </c>
      <c r="AG6" s="120">
        <v>295748063</v>
      </c>
      <c r="AH6" s="120">
        <v>5429031</v>
      </c>
      <c r="AI6" s="120">
        <v>23411957</v>
      </c>
      <c r="AJ6" s="120">
        <v>16936779</v>
      </c>
      <c r="AK6" s="120">
        <v>9740114</v>
      </c>
      <c r="AL6" s="61">
        <f>SUM(B6:AK6)</f>
        <v>9299458268</v>
      </c>
    </row>
    <row r="7" spans="1:38">
      <c r="A7" s="119" t="s">
        <v>42</v>
      </c>
      <c r="B7" s="120">
        <v>272052730</v>
      </c>
      <c r="C7" s="120">
        <v>71198183</v>
      </c>
      <c r="D7" s="120">
        <v>181701409</v>
      </c>
      <c r="E7" s="120">
        <v>13341152</v>
      </c>
      <c r="F7" s="120">
        <v>7025628</v>
      </c>
      <c r="G7" s="179">
        <v>2941525</v>
      </c>
      <c r="H7" s="120">
        <v>34711507</v>
      </c>
      <c r="I7" s="120">
        <v>43893665</v>
      </c>
      <c r="J7" s="120">
        <v>5489140</v>
      </c>
      <c r="K7" s="120">
        <v>3326561</v>
      </c>
      <c r="L7" s="120">
        <v>7152204</v>
      </c>
      <c r="M7" s="120">
        <v>34632282</v>
      </c>
      <c r="N7" s="120">
        <v>91673703</v>
      </c>
      <c r="O7" s="120">
        <v>52570997</v>
      </c>
      <c r="P7" s="120">
        <v>9239183</v>
      </c>
      <c r="Q7" s="120">
        <v>8368620</v>
      </c>
      <c r="R7" s="120">
        <v>13555709</v>
      </c>
      <c r="S7" s="120">
        <v>16712187</v>
      </c>
      <c r="T7" s="120">
        <v>3427837</v>
      </c>
      <c r="U7" s="120">
        <v>6448721</v>
      </c>
      <c r="V7" s="120">
        <v>1029244</v>
      </c>
      <c r="W7" s="120">
        <v>1350344987</v>
      </c>
      <c r="X7" s="180">
        <v>0</v>
      </c>
      <c r="Y7" s="120">
        <v>289166521</v>
      </c>
      <c r="Z7" s="120">
        <v>1059189</v>
      </c>
      <c r="AA7" s="120">
        <v>907877</v>
      </c>
      <c r="AB7" s="120">
        <v>25354982</v>
      </c>
      <c r="AC7" s="120">
        <v>347308079</v>
      </c>
      <c r="AD7" s="120">
        <v>31972994</v>
      </c>
      <c r="AE7" s="120">
        <v>43691175</v>
      </c>
      <c r="AF7" s="120">
        <v>60134640</v>
      </c>
      <c r="AG7" s="120">
        <v>119678568</v>
      </c>
      <c r="AH7" s="120">
        <v>24174976</v>
      </c>
      <c r="AI7" s="120">
        <v>5558765</v>
      </c>
      <c r="AJ7" s="120">
        <v>6515085</v>
      </c>
      <c r="AK7" s="120">
        <v>3733193</v>
      </c>
      <c r="AL7" s="61">
        <f t="shared" ref="AL7:AL14" si="0">SUM(B7:AK7)</f>
        <v>3190093218</v>
      </c>
    </row>
    <row r="8" spans="1:38">
      <c r="A8" s="119" t="s">
        <v>43</v>
      </c>
      <c r="B8" s="120">
        <v>62185541</v>
      </c>
      <c r="C8" s="120">
        <v>31054002</v>
      </c>
      <c r="D8" s="120">
        <v>39731661</v>
      </c>
      <c r="E8" s="120">
        <v>6371052</v>
      </c>
      <c r="F8" s="120">
        <v>1732842</v>
      </c>
      <c r="G8" s="179">
        <v>310242</v>
      </c>
      <c r="H8" s="120">
        <v>8275789</v>
      </c>
      <c r="I8" s="120">
        <v>7301474</v>
      </c>
      <c r="J8" s="120">
        <v>1278767</v>
      </c>
      <c r="K8" s="120">
        <v>1903489</v>
      </c>
      <c r="L8" s="120">
        <v>1596005</v>
      </c>
      <c r="M8" s="120">
        <v>2592543</v>
      </c>
      <c r="N8" s="120">
        <v>16933833</v>
      </c>
      <c r="O8" s="120">
        <v>2401477</v>
      </c>
      <c r="P8" s="120">
        <v>1684860</v>
      </c>
      <c r="Q8" s="120">
        <v>1095482</v>
      </c>
      <c r="R8" s="120">
        <v>1118925</v>
      </c>
      <c r="S8" s="120">
        <v>2503961</v>
      </c>
      <c r="T8" s="120">
        <v>160647</v>
      </c>
      <c r="U8" s="120">
        <v>1547792</v>
      </c>
      <c r="V8" s="120">
        <v>4069602</v>
      </c>
      <c r="W8" s="120">
        <v>340222951</v>
      </c>
      <c r="X8" s="180">
        <v>0</v>
      </c>
      <c r="Y8" s="120">
        <v>44056322</v>
      </c>
      <c r="Z8" s="120">
        <v>149090</v>
      </c>
      <c r="AA8" s="120">
        <v>7321</v>
      </c>
      <c r="AB8" s="120">
        <v>8057799</v>
      </c>
      <c r="AC8" s="120">
        <v>97456166</v>
      </c>
      <c r="AD8" s="120">
        <v>15145425</v>
      </c>
      <c r="AE8" s="120">
        <v>4935591</v>
      </c>
      <c r="AF8" s="120">
        <v>20613221</v>
      </c>
      <c r="AG8" s="120">
        <v>20738561</v>
      </c>
      <c r="AH8" s="120">
        <v>607473</v>
      </c>
      <c r="AI8" s="120">
        <v>1365130</v>
      </c>
      <c r="AJ8" s="120">
        <v>1095120</v>
      </c>
      <c r="AK8" s="120">
        <v>203651</v>
      </c>
      <c r="AL8" s="61">
        <f t="shared" si="0"/>
        <v>750503807</v>
      </c>
    </row>
    <row r="9" spans="1:38">
      <c r="A9" s="119" t="s">
        <v>44</v>
      </c>
      <c r="B9" s="120">
        <v>247020244</v>
      </c>
      <c r="C9" s="120">
        <v>101882015</v>
      </c>
      <c r="D9" s="120">
        <v>139375581</v>
      </c>
      <c r="E9" s="120">
        <v>7427726</v>
      </c>
      <c r="F9" s="120">
        <v>3953946</v>
      </c>
      <c r="G9" s="179">
        <v>2351391</v>
      </c>
      <c r="H9" s="120">
        <v>20080148</v>
      </c>
      <c r="I9" s="120">
        <v>24606618</v>
      </c>
      <c r="J9" s="120">
        <v>4659990</v>
      </c>
      <c r="K9" s="120">
        <v>3620856</v>
      </c>
      <c r="L9" s="120">
        <v>3858587</v>
      </c>
      <c r="M9" s="120">
        <v>7973063</v>
      </c>
      <c r="N9" s="120">
        <v>54629038</v>
      </c>
      <c r="O9" s="120">
        <v>35441680</v>
      </c>
      <c r="P9" s="120">
        <v>21711578</v>
      </c>
      <c r="Q9" s="120">
        <v>4478434</v>
      </c>
      <c r="R9" s="120">
        <v>13835108</v>
      </c>
      <c r="S9" s="120">
        <v>10779094</v>
      </c>
      <c r="T9" s="120">
        <v>843284</v>
      </c>
      <c r="U9" s="120">
        <v>7409901</v>
      </c>
      <c r="V9" s="120">
        <v>4466374</v>
      </c>
      <c r="W9" s="120">
        <v>1160768259</v>
      </c>
      <c r="X9" s="120">
        <v>11108850</v>
      </c>
      <c r="Y9" s="120">
        <v>152229604</v>
      </c>
      <c r="Z9" s="120">
        <v>1585235</v>
      </c>
      <c r="AA9" s="120">
        <v>338525</v>
      </c>
      <c r="AB9" s="120">
        <v>47062455</v>
      </c>
      <c r="AC9" s="120">
        <v>273837800</v>
      </c>
      <c r="AD9" s="120">
        <v>24321474</v>
      </c>
      <c r="AE9" s="120">
        <v>38118891</v>
      </c>
      <c r="AF9" s="120">
        <v>87648326</v>
      </c>
      <c r="AG9" s="120">
        <v>114021105</v>
      </c>
      <c r="AH9" s="120">
        <v>6190891</v>
      </c>
      <c r="AI9" s="120">
        <v>6426094</v>
      </c>
      <c r="AJ9" s="120">
        <v>1434441</v>
      </c>
      <c r="AK9" s="120">
        <v>6583836</v>
      </c>
      <c r="AL9" s="61">
        <f t="shared" si="0"/>
        <v>2652080442</v>
      </c>
    </row>
    <row r="10" spans="1:38">
      <c r="A10" s="119" t="s">
        <v>45</v>
      </c>
      <c r="B10" s="120">
        <v>534783046</v>
      </c>
      <c r="C10" s="120">
        <v>84626802</v>
      </c>
      <c r="D10" s="120">
        <v>290702742</v>
      </c>
      <c r="E10" s="120">
        <v>23665916</v>
      </c>
      <c r="F10" s="120">
        <v>17581106</v>
      </c>
      <c r="G10" s="179">
        <v>14356393</v>
      </c>
      <c r="H10" s="120">
        <v>58696896</v>
      </c>
      <c r="I10" s="120">
        <v>40932986</v>
      </c>
      <c r="J10" s="120">
        <v>12333966</v>
      </c>
      <c r="K10" s="120">
        <v>6399594</v>
      </c>
      <c r="L10" s="120">
        <v>10414583</v>
      </c>
      <c r="M10" s="120">
        <v>37643305</v>
      </c>
      <c r="N10" s="120">
        <v>100404711</v>
      </c>
      <c r="O10" s="120">
        <v>79998091</v>
      </c>
      <c r="P10" s="120">
        <v>14156634</v>
      </c>
      <c r="Q10" s="120">
        <v>16290695</v>
      </c>
      <c r="R10" s="120">
        <v>31658829</v>
      </c>
      <c r="S10" s="120">
        <v>11263171</v>
      </c>
      <c r="T10" s="120">
        <v>4956495</v>
      </c>
      <c r="U10" s="120">
        <v>39008566</v>
      </c>
      <c r="V10" s="120">
        <v>4445864</v>
      </c>
      <c r="W10" s="120">
        <v>7252649579</v>
      </c>
      <c r="X10" s="120">
        <v>1244634</v>
      </c>
      <c r="Y10" s="120">
        <v>430415421</v>
      </c>
      <c r="Z10" s="120">
        <v>1528248</v>
      </c>
      <c r="AA10" s="120">
        <v>846188</v>
      </c>
      <c r="AB10" s="120">
        <v>97229619</v>
      </c>
      <c r="AC10" s="120">
        <v>704226054</v>
      </c>
      <c r="AD10" s="120">
        <v>103612003</v>
      </c>
      <c r="AE10" s="120">
        <v>132911136</v>
      </c>
      <c r="AF10" s="120">
        <v>104036640</v>
      </c>
      <c r="AG10" s="120">
        <v>317413434</v>
      </c>
      <c r="AH10" s="120">
        <v>20778051</v>
      </c>
      <c r="AI10" s="120">
        <v>21081866</v>
      </c>
      <c r="AJ10" s="120">
        <v>17065498</v>
      </c>
      <c r="AK10" s="120">
        <v>5581406</v>
      </c>
      <c r="AL10" s="61">
        <f t="shared" si="0"/>
        <v>10644940168</v>
      </c>
    </row>
    <row r="11" spans="1:38">
      <c r="A11" s="119" t="s">
        <v>46</v>
      </c>
      <c r="B11" s="120">
        <v>324525583</v>
      </c>
      <c r="C11" s="120">
        <v>98327180</v>
      </c>
      <c r="D11" s="120">
        <v>130395990</v>
      </c>
      <c r="E11" s="120">
        <v>9011865</v>
      </c>
      <c r="F11" s="120">
        <v>4483827</v>
      </c>
      <c r="G11" s="179">
        <v>1770993</v>
      </c>
      <c r="H11" s="120">
        <v>21352005</v>
      </c>
      <c r="I11" s="120">
        <v>26706719</v>
      </c>
      <c r="J11" s="120">
        <v>9723214</v>
      </c>
      <c r="K11" s="120">
        <v>2504900</v>
      </c>
      <c r="L11" s="120">
        <v>3481011</v>
      </c>
      <c r="M11" s="120">
        <v>16024503</v>
      </c>
      <c r="N11" s="120">
        <v>63238081</v>
      </c>
      <c r="O11" s="120">
        <v>35425125</v>
      </c>
      <c r="P11" s="120">
        <v>4323703</v>
      </c>
      <c r="Q11" s="120">
        <v>8906096</v>
      </c>
      <c r="R11" s="120">
        <v>6905192</v>
      </c>
      <c r="S11" s="120">
        <v>4941952</v>
      </c>
      <c r="T11" s="120">
        <v>1127086</v>
      </c>
      <c r="U11" s="120">
        <v>9285919</v>
      </c>
      <c r="V11" s="120">
        <v>11111839</v>
      </c>
      <c r="W11" s="120">
        <v>859876752</v>
      </c>
      <c r="X11" s="120">
        <v>1809285</v>
      </c>
      <c r="Y11" s="120">
        <v>160117678</v>
      </c>
      <c r="Z11" s="120">
        <v>12177</v>
      </c>
      <c r="AA11" s="120">
        <v>153667</v>
      </c>
      <c r="AB11" s="120">
        <v>31157235</v>
      </c>
      <c r="AC11" s="120">
        <v>467497268</v>
      </c>
      <c r="AD11" s="120">
        <v>30448775</v>
      </c>
      <c r="AE11" s="120">
        <v>57981013</v>
      </c>
      <c r="AF11" s="120">
        <v>93726042</v>
      </c>
      <c r="AG11" s="120">
        <v>83434384</v>
      </c>
      <c r="AH11" s="120">
        <v>6609441</v>
      </c>
      <c r="AI11" s="120">
        <v>4871859</v>
      </c>
      <c r="AJ11" s="120">
        <v>8118106</v>
      </c>
      <c r="AK11" s="120">
        <v>2585418</v>
      </c>
      <c r="AL11" s="61">
        <f t="shared" si="0"/>
        <v>2601971883</v>
      </c>
    </row>
    <row r="12" spans="1:38">
      <c r="A12" s="119" t="s">
        <v>47</v>
      </c>
      <c r="B12" s="120">
        <v>697472189</v>
      </c>
      <c r="C12" s="120">
        <v>329168376</v>
      </c>
      <c r="D12" s="120">
        <v>464894559</v>
      </c>
      <c r="E12" s="120">
        <v>105434594</v>
      </c>
      <c r="F12" s="120">
        <v>40080167</v>
      </c>
      <c r="G12" s="179">
        <v>17668525</v>
      </c>
      <c r="H12" s="120">
        <v>116274419</v>
      </c>
      <c r="I12" s="120">
        <v>88053647</v>
      </c>
      <c r="J12" s="120">
        <v>31113042</v>
      </c>
      <c r="K12" s="120">
        <v>23209314</v>
      </c>
      <c r="L12" s="120">
        <v>26397775</v>
      </c>
      <c r="M12" s="120">
        <v>96033219</v>
      </c>
      <c r="N12" s="120">
        <v>226416103</v>
      </c>
      <c r="O12" s="120">
        <v>97940008</v>
      </c>
      <c r="P12" s="120">
        <v>55185801</v>
      </c>
      <c r="Q12" s="120">
        <v>24565672</v>
      </c>
      <c r="R12" s="120">
        <v>48477475</v>
      </c>
      <c r="S12" s="120">
        <v>17428165</v>
      </c>
      <c r="T12" s="120">
        <v>12943137</v>
      </c>
      <c r="U12" s="120">
        <v>35530073</v>
      </c>
      <c r="V12" s="120">
        <v>26897158</v>
      </c>
      <c r="W12" s="120">
        <v>24713381316</v>
      </c>
      <c r="X12" s="120">
        <v>27060963</v>
      </c>
      <c r="Y12" s="120">
        <v>648269447</v>
      </c>
      <c r="Z12" s="120">
        <v>8319504</v>
      </c>
      <c r="AA12" s="120">
        <v>5082407</v>
      </c>
      <c r="AB12" s="120">
        <v>111016176</v>
      </c>
      <c r="AC12" s="120">
        <v>1064067062</v>
      </c>
      <c r="AD12" s="120">
        <v>258925218</v>
      </c>
      <c r="AE12" s="120">
        <v>258489915</v>
      </c>
      <c r="AF12" s="120">
        <v>566849007</v>
      </c>
      <c r="AG12" s="120">
        <v>921027911</v>
      </c>
      <c r="AH12" s="120">
        <v>22723064</v>
      </c>
      <c r="AI12" s="120">
        <v>68271025</v>
      </c>
      <c r="AJ12" s="120">
        <v>71093042</v>
      </c>
      <c r="AK12" s="120">
        <v>38156795</v>
      </c>
      <c r="AL12" s="61">
        <f t="shared" si="0"/>
        <v>31363916270</v>
      </c>
    </row>
    <row r="13" spans="1:38">
      <c r="A13" s="119" t="s">
        <v>48</v>
      </c>
      <c r="B13" s="120">
        <v>288830262</v>
      </c>
      <c r="C13" s="120">
        <v>89040271</v>
      </c>
      <c r="D13" s="120">
        <v>156951605</v>
      </c>
      <c r="E13" s="120">
        <v>13680978</v>
      </c>
      <c r="F13" s="120">
        <v>3929247</v>
      </c>
      <c r="G13" s="179">
        <v>344265</v>
      </c>
      <c r="H13" s="120">
        <v>22804381</v>
      </c>
      <c r="I13" s="120">
        <v>20429083</v>
      </c>
      <c r="J13" s="120">
        <v>3219997</v>
      </c>
      <c r="K13" s="120">
        <v>3954991</v>
      </c>
      <c r="L13" s="120">
        <v>3729774</v>
      </c>
      <c r="M13" s="120">
        <v>18984767</v>
      </c>
      <c r="N13" s="120">
        <v>70592816</v>
      </c>
      <c r="O13" s="120">
        <v>39419624</v>
      </c>
      <c r="P13" s="120">
        <v>10356551</v>
      </c>
      <c r="Q13" s="120">
        <v>6669080</v>
      </c>
      <c r="R13" s="120">
        <v>14441585</v>
      </c>
      <c r="S13" s="120">
        <v>5217533</v>
      </c>
      <c r="T13" s="120">
        <v>1180900</v>
      </c>
      <c r="U13" s="120">
        <v>7691577</v>
      </c>
      <c r="V13" s="120">
        <v>2904503</v>
      </c>
      <c r="W13" s="120">
        <v>1707584330</v>
      </c>
      <c r="X13" s="120">
        <v>942251</v>
      </c>
      <c r="Y13" s="120">
        <v>197581230</v>
      </c>
      <c r="Z13" s="120">
        <v>758573</v>
      </c>
      <c r="AA13" s="120">
        <v>1613002</v>
      </c>
      <c r="AB13" s="120">
        <v>34590044</v>
      </c>
      <c r="AC13" s="120">
        <v>330178642</v>
      </c>
      <c r="AD13" s="120">
        <v>28935809</v>
      </c>
      <c r="AE13" s="120">
        <v>42708916</v>
      </c>
      <c r="AF13" s="120">
        <v>80016722</v>
      </c>
      <c r="AG13" s="120">
        <v>131427540</v>
      </c>
      <c r="AH13" s="120">
        <v>4287364</v>
      </c>
      <c r="AI13" s="120">
        <v>8801828</v>
      </c>
      <c r="AJ13" s="120">
        <v>5339468</v>
      </c>
      <c r="AK13" s="120">
        <v>4443234</v>
      </c>
      <c r="AL13" s="61">
        <f t="shared" si="0"/>
        <v>3363582743</v>
      </c>
    </row>
    <row r="14" spans="1:38">
      <c r="A14" s="119" t="s">
        <v>49</v>
      </c>
      <c r="B14" s="120">
        <v>445060166</v>
      </c>
      <c r="C14" s="120">
        <v>61510535</v>
      </c>
      <c r="D14" s="120">
        <v>181366634</v>
      </c>
      <c r="E14" s="120">
        <v>7413486</v>
      </c>
      <c r="F14" s="120">
        <v>1428715</v>
      </c>
      <c r="G14" s="179">
        <v>3421075</v>
      </c>
      <c r="H14" s="120">
        <v>25921936</v>
      </c>
      <c r="I14" s="120">
        <v>24872617</v>
      </c>
      <c r="J14" s="120">
        <v>2448523</v>
      </c>
      <c r="K14" s="120">
        <v>5317542</v>
      </c>
      <c r="L14" s="120">
        <v>3749845</v>
      </c>
      <c r="M14" s="120">
        <v>30024799</v>
      </c>
      <c r="N14" s="120">
        <v>87639163</v>
      </c>
      <c r="O14" s="120">
        <v>44870480</v>
      </c>
      <c r="P14" s="120">
        <v>1339818</v>
      </c>
      <c r="Q14" s="120">
        <v>1657114</v>
      </c>
      <c r="R14" s="120">
        <v>13159183</v>
      </c>
      <c r="S14" s="120">
        <v>4577641</v>
      </c>
      <c r="T14" s="120">
        <v>1065415</v>
      </c>
      <c r="U14" s="120">
        <v>16794620</v>
      </c>
      <c r="V14" s="120">
        <v>2681500</v>
      </c>
      <c r="W14" s="120">
        <v>2332117538</v>
      </c>
      <c r="X14" s="120">
        <v>1678129</v>
      </c>
      <c r="Y14" s="120">
        <v>151339968</v>
      </c>
      <c r="Z14" s="120">
        <v>2979911</v>
      </c>
      <c r="AA14" s="120">
        <v>63811</v>
      </c>
      <c r="AB14" s="120">
        <v>45727476</v>
      </c>
      <c r="AC14" s="120">
        <v>327883300</v>
      </c>
      <c r="AD14" s="120">
        <v>35903222</v>
      </c>
      <c r="AE14" s="120">
        <v>50280834</v>
      </c>
      <c r="AF14" s="120">
        <v>77138761</v>
      </c>
      <c r="AG14" s="120">
        <v>77209826</v>
      </c>
      <c r="AH14" s="120">
        <v>19843521</v>
      </c>
      <c r="AI14" s="120">
        <v>12889415</v>
      </c>
      <c r="AJ14" s="120">
        <v>8600031</v>
      </c>
      <c r="AK14" s="120">
        <v>890456</v>
      </c>
      <c r="AL14" s="61">
        <f t="shared" si="0"/>
        <v>4110867006</v>
      </c>
    </row>
    <row r="15" spans="1:38" s="3" customFormat="1" ht="15.75" thickBot="1">
      <c r="A15" s="126"/>
      <c r="B15" s="120"/>
      <c r="C15" s="120"/>
      <c r="D15" s="120"/>
      <c r="E15" s="120"/>
      <c r="F15" s="120"/>
      <c r="G15" s="179"/>
      <c r="H15" s="120"/>
      <c r="I15" s="120"/>
      <c r="J15" s="120"/>
      <c r="K15" s="120"/>
      <c r="L15" s="120"/>
      <c r="M15" s="120"/>
      <c r="N15" s="120"/>
      <c r="O15" s="120"/>
      <c r="P15" s="120"/>
      <c r="Q15" s="120"/>
      <c r="R15" s="120"/>
      <c r="S15" s="120"/>
      <c r="T15" s="120"/>
      <c r="U15" s="120"/>
      <c r="V15" s="120"/>
      <c r="W15" s="120"/>
      <c r="X15" s="120"/>
      <c r="Y15" s="120"/>
      <c r="Z15" s="120"/>
      <c r="AA15" s="120"/>
      <c r="AB15" s="120"/>
      <c r="AC15" s="120"/>
      <c r="AD15" s="120"/>
      <c r="AE15" s="120"/>
      <c r="AF15" s="120"/>
      <c r="AG15" s="120"/>
      <c r="AH15" s="120"/>
      <c r="AI15" s="120"/>
      <c r="AJ15" s="120"/>
      <c r="AK15" s="120"/>
      <c r="AL15" s="61"/>
    </row>
    <row r="16" spans="1:38" ht="15.75" thickBot="1">
      <c r="A16" s="129" t="s">
        <v>39</v>
      </c>
      <c r="B16" s="65">
        <f t="shared" ref="B16:AK16" si="1">SUM(B6:B14)</f>
        <v>3252957667</v>
      </c>
      <c r="C16" s="65">
        <f t="shared" si="1"/>
        <v>1115922984</v>
      </c>
      <c r="D16" s="65">
        <f t="shared" si="1"/>
        <v>1869650708</v>
      </c>
      <c r="E16" s="65">
        <f t="shared" si="1"/>
        <v>203009794</v>
      </c>
      <c r="F16" s="65">
        <f t="shared" si="1"/>
        <v>94997179</v>
      </c>
      <c r="G16" s="76">
        <f t="shared" si="1"/>
        <v>48548080</v>
      </c>
      <c r="H16" s="65">
        <f t="shared" si="1"/>
        <v>352327427</v>
      </c>
      <c r="I16" s="65">
        <f t="shared" si="1"/>
        <v>333377972</v>
      </c>
      <c r="J16" s="65">
        <f t="shared" si="1"/>
        <v>83122095</v>
      </c>
      <c r="K16" s="65">
        <f t="shared" si="1"/>
        <v>59618028</v>
      </c>
      <c r="L16" s="65">
        <f t="shared" si="1"/>
        <v>76925241</v>
      </c>
      <c r="M16" s="65">
        <f t="shared" si="1"/>
        <v>279666080</v>
      </c>
      <c r="N16" s="65">
        <f t="shared" si="1"/>
        <v>815479058</v>
      </c>
      <c r="O16" s="65">
        <f t="shared" si="1"/>
        <v>440636218</v>
      </c>
      <c r="P16" s="65">
        <f t="shared" si="1"/>
        <v>136335981</v>
      </c>
      <c r="Q16" s="65">
        <f t="shared" si="1"/>
        <v>87600810</v>
      </c>
      <c r="R16" s="65">
        <f t="shared" si="1"/>
        <v>180624712</v>
      </c>
      <c r="S16" s="65">
        <f t="shared" si="1"/>
        <v>120145342</v>
      </c>
      <c r="T16" s="65">
        <f t="shared" si="1"/>
        <v>29704350</v>
      </c>
      <c r="U16" s="65">
        <f t="shared" si="1"/>
        <v>134394316</v>
      </c>
      <c r="V16" s="65">
        <f t="shared" si="1"/>
        <v>91894503</v>
      </c>
      <c r="W16" s="65">
        <f t="shared" si="1"/>
        <v>45565786175</v>
      </c>
      <c r="X16" s="65">
        <f t="shared" si="1"/>
        <v>50529788</v>
      </c>
      <c r="Y16" s="65">
        <f t="shared" si="1"/>
        <v>2430007740</v>
      </c>
      <c r="Z16" s="65">
        <f t="shared" si="1"/>
        <v>17221366</v>
      </c>
      <c r="AA16" s="65">
        <f t="shared" si="1"/>
        <v>9426814</v>
      </c>
      <c r="AB16" s="65">
        <f t="shared" si="1"/>
        <v>459012635</v>
      </c>
      <c r="AC16" s="65">
        <f t="shared" si="1"/>
        <v>4319206259</v>
      </c>
      <c r="AD16" s="65">
        <f t="shared" si="1"/>
        <v>564509061</v>
      </c>
      <c r="AE16" s="65">
        <f t="shared" si="1"/>
        <v>825940405</v>
      </c>
      <c r="AF16" s="65">
        <f t="shared" si="1"/>
        <v>1376698201</v>
      </c>
      <c r="AG16" s="65">
        <f t="shared" si="1"/>
        <v>2080699392</v>
      </c>
      <c r="AH16" s="65">
        <f t="shared" si="1"/>
        <v>110643812</v>
      </c>
      <c r="AI16" s="65">
        <f t="shared" si="1"/>
        <v>152677939</v>
      </c>
      <c r="AJ16" s="65">
        <f t="shared" si="1"/>
        <v>136197570</v>
      </c>
      <c r="AK16" s="65">
        <f t="shared" si="1"/>
        <v>71918103</v>
      </c>
      <c r="AL16" s="65">
        <f>SUM(AL6:AL14)</f>
        <v>67977413805</v>
      </c>
    </row>
    <row r="17" spans="1:38" ht="15.75" thickBot="1">
      <c r="A17" s="162"/>
      <c r="B17" s="162"/>
      <c r="C17" s="162"/>
      <c r="D17" s="162"/>
      <c r="E17" s="162"/>
      <c r="F17" s="162"/>
      <c r="G17" s="162"/>
      <c r="H17" s="162"/>
      <c r="I17" s="162"/>
      <c r="J17" s="162"/>
      <c r="K17" s="162"/>
      <c r="L17" s="162"/>
      <c r="M17" s="162"/>
      <c r="N17" s="162"/>
      <c r="O17" s="162"/>
      <c r="P17" s="162"/>
      <c r="Q17" s="162"/>
      <c r="R17" s="162"/>
      <c r="S17" s="162"/>
      <c r="T17" s="162"/>
      <c r="U17" s="162"/>
      <c r="V17" s="162"/>
      <c r="W17" s="162"/>
      <c r="X17" s="162"/>
      <c r="Y17" s="162"/>
      <c r="Z17" s="162"/>
      <c r="AA17" s="162"/>
      <c r="AB17" s="162"/>
      <c r="AC17" s="162"/>
      <c r="AD17" s="162"/>
      <c r="AE17" s="162"/>
      <c r="AF17" s="162"/>
      <c r="AG17" s="162"/>
      <c r="AH17" s="162"/>
      <c r="AI17" s="162"/>
      <c r="AJ17" s="162"/>
      <c r="AK17" s="162"/>
      <c r="AL17" s="162"/>
    </row>
    <row r="18" spans="1:38" s="3" customFormat="1" ht="26.25" customHeight="1">
      <c r="A18" s="45"/>
      <c r="B18" s="45"/>
      <c r="C18" s="45"/>
      <c r="D18" s="45"/>
      <c r="E18" s="45"/>
      <c r="F18" s="45"/>
      <c r="G18" s="56" t="s">
        <v>151</v>
      </c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5"/>
      <c r="AE18" s="45"/>
      <c r="AF18" s="45"/>
      <c r="AG18" s="45"/>
      <c r="AH18" s="45"/>
      <c r="AI18" s="45"/>
      <c r="AJ18" s="45"/>
      <c r="AK18" s="45"/>
      <c r="AL18" s="44"/>
    </row>
    <row r="19" spans="1:38" s="3" customFormat="1" ht="26.25">
      <c r="A19" s="155">
        <v>2010</v>
      </c>
      <c r="B19" s="13"/>
      <c r="C19" s="13"/>
      <c r="D19" s="13"/>
      <c r="E19" s="13"/>
      <c r="F19" s="13"/>
      <c r="G19" s="92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36"/>
    </row>
    <row r="20" spans="1:38" ht="30" customHeight="1" thickBot="1">
      <c r="A20" s="176" t="s">
        <v>113</v>
      </c>
      <c r="B20" s="124"/>
      <c r="C20" s="124"/>
      <c r="D20" s="124"/>
      <c r="E20" s="81"/>
      <c r="F20" s="81"/>
      <c r="G20" s="81"/>
      <c r="H20" s="81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39"/>
    </row>
    <row r="21" spans="1:38" ht="135">
      <c r="A21" s="163" t="s">
        <v>40</v>
      </c>
      <c r="B21" s="80" t="s">
        <v>114</v>
      </c>
      <c r="C21" s="80" t="s">
        <v>115</v>
      </c>
      <c r="D21" s="80" t="s">
        <v>116</v>
      </c>
      <c r="E21" s="80" t="s">
        <v>117</v>
      </c>
      <c r="F21" s="80" t="s">
        <v>118</v>
      </c>
      <c r="G21" s="80" t="s">
        <v>119</v>
      </c>
      <c r="H21" s="80" t="s">
        <v>120</v>
      </c>
      <c r="I21" s="80" t="s">
        <v>121</v>
      </c>
      <c r="J21" s="80" t="s">
        <v>122</v>
      </c>
      <c r="K21" s="80" t="s">
        <v>123</v>
      </c>
      <c r="L21" s="80" t="s">
        <v>124</v>
      </c>
      <c r="M21" s="80" t="s">
        <v>125</v>
      </c>
      <c r="N21" s="80" t="s">
        <v>126</v>
      </c>
      <c r="O21" s="80" t="s">
        <v>127</v>
      </c>
      <c r="P21" s="80" t="s">
        <v>128</v>
      </c>
      <c r="Q21" s="80" t="s">
        <v>129</v>
      </c>
      <c r="R21" s="80" t="s">
        <v>130</v>
      </c>
      <c r="S21" s="80" t="s">
        <v>131</v>
      </c>
      <c r="T21" s="80" t="s">
        <v>132</v>
      </c>
      <c r="U21" s="80" t="s">
        <v>133</v>
      </c>
      <c r="V21" s="80" t="s">
        <v>134</v>
      </c>
      <c r="W21" s="80" t="s">
        <v>135</v>
      </c>
      <c r="X21" s="80" t="s">
        <v>136</v>
      </c>
      <c r="Y21" s="80" t="s">
        <v>137</v>
      </c>
      <c r="Z21" s="80" t="s">
        <v>138</v>
      </c>
      <c r="AA21" s="80" t="s">
        <v>139</v>
      </c>
      <c r="AB21" s="80" t="s">
        <v>140</v>
      </c>
      <c r="AC21" s="80" t="s">
        <v>141</v>
      </c>
      <c r="AD21" s="80" t="s">
        <v>142</v>
      </c>
      <c r="AE21" s="80" t="s">
        <v>143</v>
      </c>
      <c r="AF21" s="80" t="s">
        <v>144</v>
      </c>
      <c r="AG21" s="80" t="s">
        <v>145</v>
      </c>
      <c r="AH21" s="80" t="s">
        <v>146</v>
      </c>
      <c r="AI21" s="178" t="s">
        <v>147</v>
      </c>
      <c r="AJ21" s="80" t="s">
        <v>148</v>
      </c>
      <c r="AK21" s="97" t="s">
        <v>149</v>
      </c>
      <c r="AL21" s="101" t="s">
        <v>150</v>
      </c>
    </row>
    <row r="22" spans="1:38">
      <c r="A22" s="128"/>
      <c r="B22" s="128"/>
      <c r="C22" s="128"/>
      <c r="D22" s="128"/>
      <c r="E22" s="128"/>
      <c r="F22" s="128"/>
      <c r="G22" s="128"/>
      <c r="H22" s="128"/>
      <c r="I22" s="128"/>
      <c r="J22" s="128"/>
      <c r="K22" s="128"/>
      <c r="L22" s="128"/>
      <c r="M22" s="128"/>
      <c r="N22" s="128"/>
      <c r="O22" s="128"/>
      <c r="P22" s="128"/>
      <c r="Q22" s="128"/>
      <c r="R22" s="128"/>
      <c r="S22" s="128"/>
      <c r="T22" s="128"/>
      <c r="U22" s="128"/>
      <c r="V22" s="128"/>
      <c r="W22" s="128"/>
      <c r="X22" s="128"/>
      <c r="Y22" s="128"/>
      <c r="Z22" s="128"/>
      <c r="AA22" s="128"/>
      <c r="AB22" s="128"/>
      <c r="AC22" s="128"/>
      <c r="AD22" s="128"/>
      <c r="AE22" s="128"/>
      <c r="AF22" s="128"/>
      <c r="AG22" s="128"/>
      <c r="AH22" s="128"/>
      <c r="AI22" s="177"/>
      <c r="AJ22" s="128"/>
      <c r="AK22" s="181"/>
      <c r="AL22" s="128"/>
    </row>
    <row r="23" spans="1:38">
      <c r="A23" s="119" t="s">
        <v>41</v>
      </c>
      <c r="B23" s="135">
        <f t="shared" ref="B23:B31" si="2">B6/$AL6*100</f>
        <v>4.0973129296266659</v>
      </c>
      <c r="C23" s="135">
        <f t="shared" ref="C23:AL23" si="3">C6/$AL6*100</f>
        <v>2.6788186238463152</v>
      </c>
      <c r="D23" s="135">
        <f t="shared" si="3"/>
        <v>3.0596462589556084</v>
      </c>
      <c r="E23" s="135">
        <f t="shared" si="3"/>
        <v>0.17918274935797582</v>
      </c>
      <c r="F23" s="135">
        <f t="shared" si="3"/>
        <v>0.15895228059536254</v>
      </c>
      <c r="G23" s="135">
        <f t="shared" si="3"/>
        <v>5.789230775437252E-2</v>
      </c>
      <c r="H23" s="135">
        <f t="shared" si="3"/>
        <v>0.47540775737582991</v>
      </c>
      <c r="I23" s="135">
        <f t="shared" si="3"/>
        <v>0.60843504394980952</v>
      </c>
      <c r="J23" s="135">
        <f t="shared" si="3"/>
        <v>0.13823876218936756</v>
      </c>
      <c r="K23" s="135">
        <f t="shared" si="3"/>
        <v>0.10087448891813232</v>
      </c>
      <c r="L23" s="135">
        <f t="shared" si="3"/>
        <v>0.17791850367170225</v>
      </c>
      <c r="M23" s="135">
        <f t="shared" si="3"/>
        <v>0.38451270998273163</v>
      </c>
      <c r="N23" s="135">
        <f t="shared" si="3"/>
        <v>1.1178243614222541</v>
      </c>
      <c r="O23" s="135">
        <f t="shared" si="3"/>
        <v>0.56528815426692336</v>
      </c>
      <c r="P23" s="135">
        <f t="shared" si="3"/>
        <v>0.19719270167706077</v>
      </c>
      <c r="Q23" s="135">
        <f t="shared" si="3"/>
        <v>0.16742498919077897</v>
      </c>
      <c r="R23" s="135">
        <f t="shared" si="3"/>
        <v>0.40295579505900742</v>
      </c>
      <c r="S23" s="135">
        <f t="shared" si="3"/>
        <v>0.50241247020562474</v>
      </c>
      <c r="T23" s="135">
        <f t="shared" si="3"/>
        <v>4.3008408497973376E-2</v>
      </c>
      <c r="U23" s="135">
        <f t="shared" si="3"/>
        <v>0.11481472030194179</v>
      </c>
      <c r="V23" s="135">
        <f t="shared" si="3"/>
        <v>0.36871415529642765</v>
      </c>
      <c r="W23" s="135">
        <f t="shared" si="3"/>
        <v>62.894421314048103</v>
      </c>
      <c r="X23" s="135">
        <f t="shared" si="3"/>
        <v>7.1893177078989817E-2</v>
      </c>
      <c r="Y23" s="135">
        <f t="shared" si="3"/>
        <v>3.8371218915824268</v>
      </c>
      <c r="Z23" s="135">
        <f t="shared" si="3"/>
        <v>8.9192184759207954E-3</v>
      </c>
      <c r="AA23" s="135">
        <f t="shared" si="3"/>
        <v>4.4520442811669383E-3</v>
      </c>
      <c r="AB23" s="135">
        <f t="shared" si="3"/>
        <v>0.63247607876678524</v>
      </c>
      <c r="AC23" s="135">
        <f t="shared" si="3"/>
        <v>7.5999253680397283</v>
      </c>
      <c r="AD23" s="135">
        <f t="shared" si="3"/>
        <v>0.3789913345950186</v>
      </c>
      <c r="AE23" s="135">
        <f t="shared" si="3"/>
        <v>2.1164989220638759</v>
      </c>
      <c r="AF23" s="135">
        <f t="shared" si="3"/>
        <v>3.0811992886293575</v>
      </c>
      <c r="AG23" s="135">
        <f t="shared" si="3"/>
        <v>3.1802719521596976</v>
      </c>
      <c r="AH23" s="135">
        <f t="shared" si="3"/>
        <v>5.8380078102846324E-2</v>
      </c>
      <c r="AI23" s="182">
        <f t="shared" si="3"/>
        <v>0.25175613810281794</v>
      </c>
      <c r="AJ23" s="135">
        <f t="shared" si="3"/>
        <v>0.18212651223222845</v>
      </c>
      <c r="AK23" s="183">
        <f t="shared" si="3"/>
        <v>0.10473850969917595</v>
      </c>
      <c r="AL23" s="136">
        <f t="shared" si="3"/>
        <v>100</v>
      </c>
    </row>
    <row r="24" spans="1:38">
      <c r="A24" s="119" t="s">
        <v>42</v>
      </c>
      <c r="B24" s="135">
        <f t="shared" si="2"/>
        <v>8.5280495398990563</v>
      </c>
      <c r="C24" s="135">
        <f t="shared" ref="C24:AL24" si="4">C7/$AL7*100</f>
        <v>2.2318527433075155</v>
      </c>
      <c r="D24" s="135">
        <f t="shared" si="4"/>
        <v>5.6958024917502588</v>
      </c>
      <c r="E24" s="135">
        <f t="shared" si="4"/>
        <v>0.4182057102508156</v>
      </c>
      <c r="F24" s="135">
        <f t="shared" si="4"/>
        <v>0.22023268662991149</v>
      </c>
      <c r="G24" s="135">
        <f t="shared" si="4"/>
        <v>9.2208120546526301E-2</v>
      </c>
      <c r="H24" s="135">
        <f t="shared" si="4"/>
        <v>1.0881032191831079</v>
      </c>
      <c r="I24" s="135">
        <f t="shared" si="4"/>
        <v>1.3759367517015297</v>
      </c>
      <c r="J24" s="135">
        <f t="shared" si="4"/>
        <v>0.17206832606105996</v>
      </c>
      <c r="K24" s="135">
        <f t="shared" si="4"/>
        <v>0.10427786188911298</v>
      </c>
      <c r="L24" s="135">
        <f t="shared" si="4"/>
        <v>0.22420047037007931</v>
      </c>
      <c r="M24" s="135">
        <f t="shared" si="4"/>
        <v>1.0856197494351716</v>
      </c>
      <c r="N24" s="135">
        <f t="shared" si="4"/>
        <v>2.873699818009519</v>
      </c>
      <c r="O24" s="135">
        <f t="shared" si="4"/>
        <v>1.6479454801938016</v>
      </c>
      <c r="P24" s="135">
        <f t="shared" si="4"/>
        <v>0.2896210978371479</v>
      </c>
      <c r="Q24" s="135">
        <f t="shared" si="4"/>
        <v>0.26233151911612884</v>
      </c>
      <c r="R24" s="135">
        <f t="shared" si="4"/>
        <v>0.42493143847685516</v>
      </c>
      <c r="S24" s="135">
        <f t="shared" si="4"/>
        <v>0.5238777006797799</v>
      </c>
      <c r="T24" s="135">
        <f t="shared" si="4"/>
        <v>0.10745256535635191</v>
      </c>
      <c r="U24" s="135">
        <f t="shared" si="4"/>
        <v>0.20214835615502696</v>
      </c>
      <c r="V24" s="135">
        <f t="shared" si="4"/>
        <v>3.2263759384601153E-2</v>
      </c>
      <c r="W24" s="135">
        <f t="shared" si="4"/>
        <v>42.329326910596883</v>
      </c>
      <c r="X24" s="135">
        <f t="shared" si="4"/>
        <v>0</v>
      </c>
      <c r="Y24" s="135">
        <f t="shared" si="4"/>
        <v>9.0645163397855288</v>
      </c>
      <c r="Z24" s="135">
        <f t="shared" si="4"/>
        <v>3.3202446687876065E-2</v>
      </c>
      <c r="AA24" s="135">
        <f t="shared" si="4"/>
        <v>2.8459262408926884E-2</v>
      </c>
      <c r="AB24" s="135">
        <f t="shared" si="4"/>
        <v>0.79480379623188802</v>
      </c>
      <c r="AC24" s="135">
        <f t="shared" si="4"/>
        <v>10.887082453902137</v>
      </c>
      <c r="AD24" s="135">
        <f t="shared" si="4"/>
        <v>1.0022589252123855</v>
      </c>
      <c r="AE24" s="135">
        <f t="shared" si="4"/>
        <v>1.3695892882839262</v>
      </c>
      <c r="AF24" s="135">
        <f t="shared" si="4"/>
        <v>1.8850433479715327</v>
      </c>
      <c r="AG24" s="135">
        <f t="shared" si="4"/>
        <v>3.7515696194931691</v>
      </c>
      <c r="AH24" s="135">
        <f t="shared" si="4"/>
        <v>0.7578140934438361</v>
      </c>
      <c r="AI24" s="182">
        <f t="shared" si="4"/>
        <v>0.1742508641639324</v>
      </c>
      <c r="AJ24" s="135">
        <f t="shared" si="4"/>
        <v>0.20422867153971677</v>
      </c>
      <c r="AK24" s="183">
        <f t="shared" si="4"/>
        <v>0.11702457404490804</v>
      </c>
      <c r="AL24" s="136">
        <f t="shared" si="4"/>
        <v>100</v>
      </c>
    </row>
    <row r="25" spans="1:38">
      <c r="A25" s="119" t="s">
        <v>43</v>
      </c>
      <c r="B25" s="135">
        <f t="shared" si="2"/>
        <v>8.285839514735466</v>
      </c>
      <c r="C25" s="135">
        <f t="shared" ref="C25:AL25" si="5">C8/$AL8*100</f>
        <v>4.137754094030865</v>
      </c>
      <c r="D25" s="135">
        <f t="shared" si="5"/>
        <v>5.2939985952662862</v>
      </c>
      <c r="E25" s="135">
        <f t="shared" si="5"/>
        <v>0.8489033553963039</v>
      </c>
      <c r="F25" s="135">
        <f t="shared" si="5"/>
        <v>0.23089050099915084</v>
      </c>
      <c r="G25" s="135">
        <f t="shared" si="5"/>
        <v>4.1337831614756883E-2</v>
      </c>
      <c r="H25" s="135">
        <f t="shared" si="5"/>
        <v>1.1026978041698328</v>
      </c>
      <c r="I25" s="135">
        <f t="shared" si="5"/>
        <v>0.97287634411693269</v>
      </c>
      <c r="J25" s="135">
        <f t="shared" si="5"/>
        <v>0.17038780990487368</v>
      </c>
      <c r="K25" s="135">
        <f t="shared" si="5"/>
        <v>0.25362816047647307</v>
      </c>
      <c r="L25" s="135">
        <f t="shared" si="5"/>
        <v>0.21265781533870354</v>
      </c>
      <c r="M25" s="135">
        <f t="shared" si="5"/>
        <v>0.34544035297611753</v>
      </c>
      <c r="N25" s="135">
        <f t="shared" si="5"/>
        <v>2.2563287277235626</v>
      </c>
      <c r="O25" s="135">
        <f t="shared" si="5"/>
        <v>0.31998198777957698</v>
      </c>
      <c r="P25" s="135">
        <f t="shared" si="5"/>
        <v>0.22449719565513143</v>
      </c>
      <c r="Q25" s="135">
        <f t="shared" si="5"/>
        <v>0.14596621493220488</v>
      </c>
      <c r="R25" s="135">
        <f t="shared" si="5"/>
        <v>0.14908984998659708</v>
      </c>
      <c r="S25" s="135">
        <f t="shared" si="5"/>
        <v>0.33363734822467062</v>
      </c>
      <c r="T25" s="135">
        <f t="shared" si="5"/>
        <v>2.1405221199630769E-2</v>
      </c>
      <c r="U25" s="135">
        <f t="shared" si="5"/>
        <v>0.20623373067046946</v>
      </c>
      <c r="V25" s="135">
        <f t="shared" si="5"/>
        <v>0.54224934797699165</v>
      </c>
      <c r="W25" s="135">
        <f t="shared" si="5"/>
        <v>45.332608286156237</v>
      </c>
      <c r="X25" s="135">
        <f t="shared" si="5"/>
        <v>0</v>
      </c>
      <c r="Y25" s="135">
        <f t="shared" si="5"/>
        <v>5.8702329807102505</v>
      </c>
      <c r="Z25" s="135">
        <f t="shared" si="5"/>
        <v>1.9865322282102697E-2</v>
      </c>
      <c r="AA25" s="135">
        <f t="shared" si="5"/>
        <v>9.7547806309795308E-4</v>
      </c>
      <c r="AB25" s="135">
        <f t="shared" si="5"/>
        <v>1.0736519821544357</v>
      </c>
      <c r="AC25" s="135">
        <f t="shared" si="5"/>
        <v>12.985432597545771</v>
      </c>
      <c r="AD25" s="135">
        <f t="shared" si="5"/>
        <v>2.018034400190591</v>
      </c>
      <c r="AE25" s="135">
        <f t="shared" si="5"/>
        <v>0.65763703714297084</v>
      </c>
      <c r="AF25" s="135">
        <f t="shared" si="5"/>
        <v>2.7465844686914429</v>
      </c>
      <c r="AG25" s="135">
        <f t="shared" si="5"/>
        <v>2.7632852500640279</v>
      </c>
      <c r="AH25" s="135">
        <f t="shared" si="5"/>
        <v>8.0942027786409354E-2</v>
      </c>
      <c r="AI25" s="182">
        <f t="shared" si="5"/>
        <v>0.18189514660250083</v>
      </c>
      <c r="AJ25" s="135">
        <f t="shared" si="5"/>
        <v>0.14591798066655245</v>
      </c>
      <c r="AK25" s="183">
        <f t="shared" si="5"/>
        <v>2.713523876901533E-2</v>
      </c>
      <c r="AL25" s="136">
        <f t="shared" si="5"/>
        <v>100</v>
      </c>
    </row>
    <row r="26" spans="1:38">
      <c r="A26" s="119" t="s">
        <v>44</v>
      </c>
      <c r="B26" s="135">
        <f t="shared" si="2"/>
        <v>9.3142063147117771</v>
      </c>
      <c r="C26" s="135">
        <f t="shared" ref="C26:AL26" si="6">C9/$AL9*100</f>
        <v>3.8415884143833976</v>
      </c>
      <c r="D26" s="135">
        <f t="shared" si="6"/>
        <v>5.2553300719224563</v>
      </c>
      <c r="E26" s="135">
        <f t="shared" si="6"/>
        <v>0.28007167061639227</v>
      </c>
      <c r="F26" s="135">
        <f t="shared" si="6"/>
        <v>0.14908846418769375</v>
      </c>
      <c r="G26" s="135">
        <f t="shared" si="6"/>
        <v>8.866212965345642E-2</v>
      </c>
      <c r="H26" s="135">
        <f t="shared" si="6"/>
        <v>0.75714701869514411</v>
      </c>
      <c r="I26" s="135">
        <f t="shared" si="6"/>
        <v>0.92782321419494862</v>
      </c>
      <c r="J26" s="135">
        <f t="shared" si="6"/>
        <v>0.17571073358867598</v>
      </c>
      <c r="K26" s="135">
        <f t="shared" si="6"/>
        <v>0.13652889040082897</v>
      </c>
      <c r="L26" s="135">
        <f t="shared" si="6"/>
        <v>0.14549283418756873</v>
      </c>
      <c r="M26" s="135">
        <f t="shared" si="6"/>
        <v>0.300634282193466</v>
      </c>
      <c r="N26" s="135">
        <f t="shared" si="6"/>
        <v>2.0598559958763119</v>
      </c>
      <c r="O26" s="135">
        <f t="shared" si="6"/>
        <v>1.3363727373696308</v>
      </c>
      <c r="P26" s="135">
        <f t="shared" si="6"/>
        <v>0.81866212110922076</v>
      </c>
      <c r="Q26" s="135">
        <f t="shared" si="6"/>
        <v>0.16886493822271476</v>
      </c>
      <c r="R26" s="135">
        <f t="shared" si="6"/>
        <v>0.52166999842458017</v>
      </c>
      <c r="S26" s="135">
        <f t="shared" si="6"/>
        <v>0.40643917994701606</v>
      </c>
      <c r="T26" s="135">
        <f t="shared" si="6"/>
        <v>3.1797074728399204E-2</v>
      </c>
      <c r="U26" s="135">
        <f t="shared" si="6"/>
        <v>0.2793995567650282</v>
      </c>
      <c r="V26" s="135">
        <f t="shared" si="6"/>
        <v>0.16841020088484934</v>
      </c>
      <c r="W26" s="135">
        <f t="shared" si="6"/>
        <v>43.768214591735223</v>
      </c>
      <c r="X26" s="135">
        <f t="shared" si="6"/>
        <v>0.4188730411066468</v>
      </c>
      <c r="Y26" s="135">
        <f t="shared" si="6"/>
        <v>5.7400070370866985</v>
      </c>
      <c r="Z26" s="135">
        <f t="shared" si="6"/>
        <v>5.9773262337568266E-2</v>
      </c>
      <c r="AA26" s="135">
        <f t="shared" si="6"/>
        <v>1.2764507238879596E-2</v>
      </c>
      <c r="AB26" s="135">
        <f t="shared" si="6"/>
        <v>1.7745485489312318</v>
      </c>
      <c r="AC26" s="135">
        <f t="shared" si="6"/>
        <v>10.325395703061409</v>
      </c>
      <c r="AD26" s="135">
        <f t="shared" si="6"/>
        <v>0.91707150412295069</v>
      </c>
      <c r="AE26" s="135">
        <f t="shared" si="6"/>
        <v>1.4373203163948374</v>
      </c>
      <c r="AF26" s="135">
        <f t="shared" si="6"/>
        <v>3.3048894223548593</v>
      </c>
      <c r="AG26" s="135">
        <f t="shared" si="6"/>
        <v>4.2993079393177771</v>
      </c>
      <c r="AH26" s="135">
        <f t="shared" si="6"/>
        <v>0.23343526470604695</v>
      </c>
      <c r="AI26" s="182">
        <f t="shared" si="6"/>
        <v>0.24230388710057083</v>
      </c>
      <c r="AJ26" s="135">
        <f t="shared" si="6"/>
        <v>5.4087386539386127E-2</v>
      </c>
      <c r="AK26" s="183">
        <f t="shared" si="6"/>
        <v>0.24825174590235899</v>
      </c>
      <c r="AL26" s="136">
        <f t="shared" si="6"/>
        <v>100</v>
      </c>
    </row>
    <row r="27" spans="1:38">
      <c r="A27" s="119" t="s">
        <v>45</v>
      </c>
      <c r="B27" s="135">
        <f t="shared" si="2"/>
        <v>5.0238238783870637</v>
      </c>
      <c r="C27" s="135">
        <f t="shared" ref="C27:AL27" si="7">C10/$AL10*100</f>
        <v>0.79499556281583028</v>
      </c>
      <c r="D27" s="135">
        <f t="shared" si="7"/>
        <v>2.7309006665334596</v>
      </c>
      <c r="E27" s="135">
        <f t="shared" si="7"/>
        <v>0.22232079867524907</v>
      </c>
      <c r="F27" s="135">
        <f t="shared" si="7"/>
        <v>0.16515927494689889</v>
      </c>
      <c r="G27" s="135">
        <f t="shared" si="7"/>
        <v>0.1348658872048627</v>
      </c>
      <c r="H27" s="135">
        <f t="shared" si="7"/>
        <v>0.55140653750643043</v>
      </c>
      <c r="I27" s="135">
        <f t="shared" si="7"/>
        <v>0.38452997719094367</v>
      </c>
      <c r="J27" s="135">
        <f t="shared" si="7"/>
        <v>0.11586693589013697</v>
      </c>
      <c r="K27" s="135">
        <f t="shared" si="7"/>
        <v>6.011864697218277E-2</v>
      </c>
      <c r="L27" s="135">
        <f t="shared" si="7"/>
        <v>9.7835993773901328E-2</v>
      </c>
      <c r="M27" s="135">
        <f t="shared" si="7"/>
        <v>0.3536262713167746</v>
      </c>
      <c r="N27" s="135">
        <f t="shared" si="7"/>
        <v>0.94321536256097449</v>
      </c>
      <c r="O27" s="135">
        <f t="shared" si="7"/>
        <v>0.75151282898220606</v>
      </c>
      <c r="P27" s="135">
        <f t="shared" si="7"/>
        <v>0.13298932428532181</v>
      </c>
      <c r="Q27" s="135">
        <f t="shared" si="7"/>
        <v>0.15303698041414862</v>
      </c>
      <c r="R27" s="135">
        <f t="shared" si="7"/>
        <v>0.29740729868233862</v>
      </c>
      <c r="S27" s="135">
        <f t="shared" si="7"/>
        <v>0.10580774360628609</v>
      </c>
      <c r="T27" s="135">
        <f t="shared" si="7"/>
        <v>4.6561980826344461E-2</v>
      </c>
      <c r="U27" s="135">
        <f t="shared" si="7"/>
        <v>0.36645171681908134</v>
      </c>
      <c r="V27" s="135">
        <f t="shared" si="7"/>
        <v>4.1765044517251625E-2</v>
      </c>
      <c r="W27" s="135">
        <f t="shared" si="7"/>
        <v>68.132365842716126</v>
      </c>
      <c r="X27" s="135">
        <f t="shared" si="7"/>
        <v>1.1692259236379017E-2</v>
      </c>
      <c r="Y27" s="135">
        <f t="shared" si="7"/>
        <v>4.0433803685800109</v>
      </c>
      <c r="Z27" s="135">
        <f t="shared" si="7"/>
        <v>1.4356567306917343E-2</v>
      </c>
      <c r="AA27" s="135">
        <f t="shared" si="7"/>
        <v>7.9492039095132288E-3</v>
      </c>
      <c r="AB27" s="135">
        <f t="shared" si="7"/>
        <v>0.91338812116844204</v>
      </c>
      <c r="AC27" s="135">
        <f t="shared" si="7"/>
        <v>6.6155942906752081</v>
      </c>
      <c r="AD27" s="135">
        <f t="shared" si="7"/>
        <v>0.97334509508536682</v>
      </c>
      <c r="AE27" s="135">
        <f t="shared" si="7"/>
        <v>1.2485850920942443</v>
      </c>
      <c r="AF27" s="135">
        <f t="shared" si="7"/>
        <v>0.97733419218970286</v>
      </c>
      <c r="AG27" s="135">
        <f t="shared" si="7"/>
        <v>2.9818245005658541</v>
      </c>
      <c r="AH27" s="135">
        <f t="shared" si="7"/>
        <v>0.19519180636131123</v>
      </c>
      <c r="AI27" s="182">
        <f t="shared" si="7"/>
        <v>0.19804588534348633</v>
      </c>
      <c r="AJ27" s="135">
        <f t="shared" si="7"/>
        <v>0.16031558403025115</v>
      </c>
      <c r="AK27" s="183">
        <f t="shared" si="7"/>
        <v>5.2432478829504303E-2</v>
      </c>
      <c r="AL27" s="136">
        <f t="shared" si="7"/>
        <v>100</v>
      </c>
    </row>
    <row r="28" spans="1:38">
      <c r="A28" s="119" t="s">
        <v>46</v>
      </c>
      <c r="B28" s="135">
        <f t="shared" si="2"/>
        <v>12.472293998266853</v>
      </c>
      <c r="C28" s="135">
        <f t="shared" ref="C28:AL28" si="8">C11/$AL11*100</f>
        <v>3.7789485982696913</v>
      </c>
      <c r="D28" s="135">
        <f t="shared" si="8"/>
        <v>5.0114296335000015</v>
      </c>
      <c r="E28" s="135">
        <f t="shared" si="8"/>
        <v>0.34634751662303032</v>
      </c>
      <c r="F28" s="135">
        <f t="shared" si="8"/>
        <v>0.17232419109887823</v>
      </c>
      <c r="G28" s="135">
        <f t="shared" si="8"/>
        <v>6.8063494904414393E-2</v>
      </c>
      <c r="H28" s="135">
        <f t="shared" si="8"/>
        <v>0.82060859840582689</v>
      </c>
      <c r="I28" s="135">
        <f t="shared" si="8"/>
        <v>1.0264030589449686</v>
      </c>
      <c r="J28" s="135">
        <f t="shared" si="8"/>
        <v>0.37368635931566674</v>
      </c>
      <c r="K28" s="135">
        <f t="shared" si="8"/>
        <v>9.6269295466479873E-2</v>
      </c>
      <c r="L28" s="135">
        <f t="shared" si="8"/>
        <v>0.13378357478584638</v>
      </c>
      <c r="M28" s="135">
        <f t="shared" si="8"/>
        <v>0.61585996008243571</v>
      </c>
      <c r="N28" s="135">
        <f t="shared" si="8"/>
        <v>2.4303906361619974</v>
      </c>
      <c r="O28" s="135">
        <f t="shared" si="8"/>
        <v>1.3614722446253276</v>
      </c>
      <c r="P28" s="135">
        <f t="shared" si="8"/>
        <v>0.16617024297030039</v>
      </c>
      <c r="Q28" s="135">
        <f t="shared" si="8"/>
        <v>0.34228256109099547</v>
      </c>
      <c r="R28" s="135">
        <f t="shared" si="8"/>
        <v>0.26538303680816522</v>
      </c>
      <c r="S28" s="135">
        <f t="shared" si="8"/>
        <v>0.18993103008869064</v>
      </c>
      <c r="T28" s="135">
        <f t="shared" si="8"/>
        <v>4.331660950542255E-2</v>
      </c>
      <c r="U28" s="135">
        <f t="shared" si="8"/>
        <v>0.35688006702415237</v>
      </c>
      <c r="V28" s="135">
        <f t="shared" si="8"/>
        <v>0.42705453785259068</v>
      </c>
      <c r="W28" s="135">
        <f t="shared" si="8"/>
        <v>33.047119287414681</v>
      </c>
      <c r="X28" s="135">
        <f t="shared" si="8"/>
        <v>6.9535148009130118E-2</v>
      </c>
      <c r="Y28" s="135">
        <f t="shared" si="8"/>
        <v>6.1537051590038265</v>
      </c>
      <c r="Z28" s="135">
        <f t="shared" si="8"/>
        <v>4.6799122156386498E-4</v>
      </c>
      <c r="AA28" s="135">
        <f t="shared" si="8"/>
        <v>5.9057901818226526E-3</v>
      </c>
      <c r="AB28" s="135">
        <f t="shared" si="8"/>
        <v>1.1974470286772119</v>
      </c>
      <c r="AC28" s="135">
        <f t="shared" si="8"/>
        <v>17.96703765534118</v>
      </c>
      <c r="AD28" s="135">
        <f t="shared" si="8"/>
        <v>1.1702192171613102</v>
      </c>
      <c r="AE28" s="135">
        <f t="shared" si="8"/>
        <v>2.2283489448452274</v>
      </c>
      <c r="AF28" s="135">
        <f t="shared" si="8"/>
        <v>3.60211586498531</v>
      </c>
      <c r="AG28" s="135">
        <f t="shared" si="8"/>
        <v>3.2065828437701067</v>
      </c>
      <c r="AH28" s="135">
        <f t="shared" si="8"/>
        <v>0.25401661882600751</v>
      </c>
      <c r="AI28" s="182">
        <f t="shared" si="8"/>
        <v>0.18723718852729818</v>
      </c>
      <c r="AJ28" s="135">
        <f t="shared" si="8"/>
        <v>0.31199822154265761</v>
      </c>
      <c r="AK28" s="183">
        <f t="shared" si="8"/>
        <v>9.9363794700928362E-2</v>
      </c>
      <c r="AL28" s="136">
        <f t="shared" si="8"/>
        <v>100</v>
      </c>
    </row>
    <row r="29" spans="1:38">
      <c r="A29" s="119" t="s">
        <v>47</v>
      </c>
      <c r="B29" s="135">
        <f t="shared" si="2"/>
        <v>2.2238045242683593</v>
      </c>
      <c r="C29" s="135">
        <f t="shared" ref="C29:AL29" si="9">C12/$AL12*100</f>
        <v>1.0495129918289376</v>
      </c>
      <c r="D29" s="135">
        <f t="shared" si="9"/>
        <v>1.4822592784584041</v>
      </c>
      <c r="E29" s="135">
        <f t="shared" si="9"/>
        <v>0.33616527060062834</v>
      </c>
      <c r="F29" s="135">
        <f t="shared" si="9"/>
        <v>0.1277906963370426</v>
      </c>
      <c r="G29" s="135">
        <f t="shared" si="9"/>
        <v>5.6333924781262659E-2</v>
      </c>
      <c r="H29" s="135">
        <f t="shared" si="9"/>
        <v>0.37072672302475829</v>
      </c>
      <c r="I29" s="135">
        <f t="shared" si="9"/>
        <v>0.28074825299869988</v>
      </c>
      <c r="J29" s="135">
        <f t="shared" si="9"/>
        <v>9.9200118161774445E-2</v>
      </c>
      <c r="K29" s="135">
        <f t="shared" si="9"/>
        <v>7.4000050887140068E-2</v>
      </c>
      <c r="L29" s="135">
        <f t="shared" si="9"/>
        <v>8.4166067696239272E-2</v>
      </c>
      <c r="M29" s="135">
        <f t="shared" si="9"/>
        <v>0.30619013956448116</v>
      </c>
      <c r="N29" s="135">
        <f t="shared" si="9"/>
        <v>0.7218999727293941</v>
      </c>
      <c r="O29" s="135">
        <f t="shared" si="9"/>
        <v>0.31226970240856339</v>
      </c>
      <c r="P29" s="135">
        <f t="shared" si="9"/>
        <v>0.17595315752320748</v>
      </c>
      <c r="Q29" s="135">
        <f t="shared" si="9"/>
        <v>7.8324632002341465E-2</v>
      </c>
      <c r="R29" s="135">
        <f t="shared" si="9"/>
        <v>0.15456448290027269</v>
      </c>
      <c r="S29" s="135">
        <f t="shared" si="9"/>
        <v>5.5567566403275571E-2</v>
      </c>
      <c r="T29" s="135">
        <f t="shared" si="9"/>
        <v>4.1267604748646401E-2</v>
      </c>
      <c r="U29" s="135">
        <f t="shared" si="9"/>
        <v>0.11328327972226154</v>
      </c>
      <c r="V29" s="135">
        <f t="shared" si="9"/>
        <v>8.5758289138552143E-2</v>
      </c>
      <c r="W29" s="135">
        <f t="shared" si="9"/>
        <v>78.795585038717491</v>
      </c>
      <c r="X29" s="135">
        <f t="shared" si="9"/>
        <v>8.6280561289102053E-2</v>
      </c>
      <c r="Y29" s="135">
        <f t="shared" si="9"/>
        <v>2.0669276164981931</v>
      </c>
      <c r="Z29" s="135">
        <f t="shared" si="9"/>
        <v>2.6525718052492431E-2</v>
      </c>
      <c r="AA29" s="135">
        <f t="shared" si="9"/>
        <v>1.6204631322974769E-2</v>
      </c>
      <c r="AB29" s="135">
        <f t="shared" si="9"/>
        <v>0.35396146018342883</v>
      </c>
      <c r="AC29" s="135">
        <f t="shared" si="9"/>
        <v>3.3926473111324884</v>
      </c>
      <c r="AD29" s="135">
        <f t="shared" si="9"/>
        <v>0.82555129841251806</v>
      </c>
      <c r="AE29" s="135">
        <f t="shared" si="9"/>
        <v>0.82416338819029755</v>
      </c>
      <c r="AF29" s="135">
        <f t="shared" si="9"/>
        <v>1.8073285304048545</v>
      </c>
      <c r="AG29" s="135">
        <f t="shared" si="9"/>
        <v>2.9365845230271046</v>
      </c>
      <c r="AH29" s="135">
        <f t="shared" si="9"/>
        <v>7.2449702404463162E-2</v>
      </c>
      <c r="AI29" s="182">
        <f t="shared" si="9"/>
        <v>0.21767378924328445</v>
      </c>
      <c r="AJ29" s="135">
        <f t="shared" si="9"/>
        <v>0.22667144430557426</v>
      </c>
      <c r="AK29" s="183">
        <f t="shared" si="9"/>
        <v>0.12165826063149353</v>
      </c>
      <c r="AL29" s="136">
        <f t="shared" si="9"/>
        <v>100</v>
      </c>
    </row>
    <row r="30" spans="1:38">
      <c r="A30" s="119" t="s">
        <v>48</v>
      </c>
      <c r="B30" s="135">
        <f t="shared" si="2"/>
        <v>8.5869825144360945</v>
      </c>
      <c r="C30" s="135">
        <f t="shared" ref="C30:AL30" si="10">C13/$AL13*100</f>
        <v>2.6471853913896717</v>
      </c>
      <c r="D30" s="135">
        <f t="shared" si="10"/>
        <v>4.6662031825033656</v>
      </c>
      <c r="E30" s="135">
        <f t="shared" si="10"/>
        <v>0.40673826230294707</v>
      </c>
      <c r="F30" s="135">
        <f t="shared" si="10"/>
        <v>0.1168173135677192</v>
      </c>
      <c r="G30" s="135">
        <f t="shared" si="10"/>
        <v>1.023506856539964E-2</v>
      </c>
      <c r="H30" s="135">
        <f t="shared" si="10"/>
        <v>0.67797889162853286</v>
      </c>
      <c r="I30" s="135">
        <f t="shared" si="10"/>
        <v>0.6073607983188537</v>
      </c>
      <c r="J30" s="135">
        <f t="shared" si="10"/>
        <v>9.5731166616940866E-2</v>
      </c>
      <c r="K30" s="135">
        <f t="shared" si="10"/>
        <v>0.11758268793092093</v>
      </c>
      <c r="L30" s="135">
        <f t="shared" si="10"/>
        <v>0.11088694065166335</v>
      </c>
      <c r="M30" s="135">
        <f t="shared" si="10"/>
        <v>0.56442098947943142</v>
      </c>
      <c r="N30" s="135">
        <f t="shared" si="10"/>
        <v>2.0987387971029321</v>
      </c>
      <c r="O30" s="135">
        <f t="shared" si="10"/>
        <v>1.1719534499942581</v>
      </c>
      <c r="P30" s="135">
        <f t="shared" si="10"/>
        <v>0.30790237051706743</v>
      </c>
      <c r="Q30" s="135">
        <f t="shared" si="10"/>
        <v>0.19827310667112674</v>
      </c>
      <c r="R30" s="135">
        <f t="shared" si="10"/>
        <v>0.42935126332344842</v>
      </c>
      <c r="S30" s="135">
        <f t="shared" si="10"/>
        <v>0.15511831872898868</v>
      </c>
      <c r="T30" s="135">
        <f t="shared" si="10"/>
        <v>3.5108397510291302E-2</v>
      </c>
      <c r="U30" s="135">
        <f t="shared" si="10"/>
        <v>0.2286721507299635</v>
      </c>
      <c r="V30" s="135">
        <f t="shared" si="10"/>
        <v>8.6351465741242805E-2</v>
      </c>
      <c r="W30" s="135">
        <f t="shared" si="10"/>
        <v>50.766829909377975</v>
      </c>
      <c r="X30" s="135">
        <f t="shared" si="10"/>
        <v>2.8013314135379365E-2</v>
      </c>
      <c r="Y30" s="135">
        <f t="shared" si="10"/>
        <v>5.8741302086648268</v>
      </c>
      <c r="Z30" s="135">
        <f t="shared" si="10"/>
        <v>2.2552529786242871E-2</v>
      </c>
      <c r="AA30" s="135">
        <f t="shared" si="10"/>
        <v>4.7954877975184093E-2</v>
      </c>
      <c r="AB30" s="135">
        <f t="shared" si="10"/>
        <v>1.0283690529684704</v>
      </c>
      <c r="AC30" s="135">
        <f t="shared" si="10"/>
        <v>9.8162782731341895</v>
      </c>
      <c r="AD30" s="135">
        <f t="shared" si="10"/>
        <v>0.86026749483772091</v>
      </c>
      <c r="AE30" s="135">
        <f t="shared" si="10"/>
        <v>1.2697447710742997</v>
      </c>
      <c r="AF30" s="135">
        <f t="shared" si="10"/>
        <v>2.3789134418210445</v>
      </c>
      <c r="AG30" s="135">
        <f t="shared" si="10"/>
        <v>3.9073675316451104</v>
      </c>
      <c r="AH30" s="135">
        <f t="shared" si="10"/>
        <v>0.12746420491431329</v>
      </c>
      <c r="AI30" s="182">
        <f t="shared" si="10"/>
        <v>0.26168013908138898</v>
      </c>
      <c r="AJ30" s="135">
        <f t="shared" si="10"/>
        <v>0.15874347111311721</v>
      </c>
      <c r="AK30" s="183">
        <f t="shared" si="10"/>
        <v>0.13209825175987949</v>
      </c>
      <c r="AL30" s="136">
        <f t="shared" si="10"/>
        <v>100</v>
      </c>
    </row>
    <row r="31" spans="1:38">
      <c r="A31" s="119" t="s">
        <v>49</v>
      </c>
      <c r="B31" s="135">
        <f t="shared" si="2"/>
        <v>10.826430661717204</v>
      </c>
      <c r="C31" s="135">
        <f t="shared" ref="C31:AL31" si="11">C14/$AL14*100</f>
        <v>1.4962910478549303</v>
      </c>
      <c r="D31" s="135">
        <f t="shared" si="11"/>
        <v>4.4118827910337899</v>
      </c>
      <c r="E31" s="135">
        <f t="shared" si="11"/>
        <v>0.18033874579692497</v>
      </c>
      <c r="F31" s="135">
        <f t="shared" si="11"/>
        <v>3.475459064753797E-2</v>
      </c>
      <c r="G31" s="135">
        <f t="shared" si="11"/>
        <v>8.3220279201608405E-2</v>
      </c>
      <c r="H31" s="135">
        <f t="shared" si="11"/>
        <v>0.63057101974269025</v>
      </c>
      <c r="I31" s="135">
        <f t="shared" si="11"/>
        <v>0.60504552844198733</v>
      </c>
      <c r="J31" s="135">
        <f t="shared" si="11"/>
        <v>5.9562204187736258E-2</v>
      </c>
      <c r="K31" s="135">
        <f t="shared" si="11"/>
        <v>0.12935329681643318</v>
      </c>
      <c r="L31" s="135">
        <f t="shared" si="11"/>
        <v>9.1217862181552659E-2</v>
      </c>
      <c r="M31" s="135">
        <f t="shared" si="11"/>
        <v>0.7303763161439526</v>
      </c>
      <c r="N31" s="135">
        <f t="shared" si="11"/>
        <v>2.1318900093845556</v>
      </c>
      <c r="O31" s="135">
        <f t="shared" si="11"/>
        <v>1.0915089185446638</v>
      </c>
      <c r="P31" s="135">
        <f t="shared" si="11"/>
        <v>3.25921027862121E-2</v>
      </c>
      <c r="Q31" s="135">
        <f t="shared" si="11"/>
        <v>4.0310571895937418E-2</v>
      </c>
      <c r="R31" s="135">
        <f t="shared" si="11"/>
        <v>0.32010724211689567</v>
      </c>
      <c r="S31" s="135">
        <f t="shared" si="11"/>
        <v>0.11135463621953037</v>
      </c>
      <c r="T31" s="135">
        <f t="shared" si="11"/>
        <v>2.5917038873915835E-2</v>
      </c>
      <c r="U31" s="135">
        <f t="shared" si="11"/>
        <v>0.40854204175147185</v>
      </c>
      <c r="V31" s="135">
        <f t="shared" si="11"/>
        <v>6.5229548805306209E-2</v>
      </c>
      <c r="W31" s="135">
        <f t="shared" si="11"/>
        <v>56.730551842133714</v>
      </c>
      <c r="X31" s="135">
        <f t="shared" si="11"/>
        <v>4.0821777925452059E-2</v>
      </c>
      <c r="Y31" s="135">
        <f t="shared" si="11"/>
        <v>3.6814610586796492</v>
      </c>
      <c r="Z31" s="135">
        <f t="shared" si="11"/>
        <v>7.248862577287668E-2</v>
      </c>
      <c r="AA31" s="135">
        <f t="shared" si="11"/>
        <v>1.5522516273784803E-3</v>
      </c>
      <c r="AB31" s="135">
        <f t="shared" si="11"/>
        <v>1.1123560050290764</v>
      </c>
      <c r="AC31" s="135">
        <f t="shared" si="11"/>
        <v>7.9760133208259765</v>
      </c>
      <c r="AD31" s="135">
        <f t="shared" si="11"/>
        <v>0.87337347444219404</v>
      </c>
      <c r="AE31" s="135">
        <f t="shared" si="11"/>
        <v>1.2231199386069362</v>
      </c>
      <c r="AF31" s="135">
        <f t="shared" si="11"/>
        <v>1.8764596589335638</v>
      </c>
      <c r="AG31" s="135">
        <f t="shared" si="11"/>
        <v>1.8781883696871899</v>
      </c>
      <c r="AH31" s="135">
        <f t="shared" si="11"/>
        <v>0.48270890230789432</v>
      </c>
      <c r="AI31" s="182">
        <f t="shared" si="11"/>
        <v>0.31354492814258661</v>
      </c>
      <c r="AJ31" s="135">
        <f t="shared" si="11"/>
        <v>0.20920236503510956</v>
      </c>
      <c r="AK31" s="183">
        <f t="shared" si="11"/>
        <v>2.1661026705566938E-2</v>
      </c>
      <c r="AL31" s="136">
        <f t="shared" si="11"/>
        <v>100</v>
      </c>
    </row>
    <row r="32" spans="1:38" s="3" customFormat="1" ht="15.75" thickBot="1">
      <c r="A32" s="119"/>
      <c r="B32" s="135"/>
      <c r="C32" s="135"/>
      <c r="D32" s="135"/>
      <c r="E32" s="135"/>
      <c r="F32" s="135"/>
      <c r="G32" s="135"/>
      <c r="H32" s="135"/>
      <c r="I32" s="135"/>
      <c r="J32" s="135"/>
      <c r="K32" s="135"/>
      <c r="L32" s="135"/>
      <c r="M32" s="135"/>
      <c r="N32" s="135"/>
      <c r="O32" s="135"/>
      <c r="P32" s="135"/>
      <c r="Q32" s="135"/>
      <c r="R32" s="135"/>
      <c r="S32" s="135"/>
      <c r="T32" s="135"/>
      <c r="U32" s="135"/>
      <c r="V32" s="135"/>
      <c r="W32" s="135"/>
      <c r="X32" s="135"/>
      <c r="Y32" s="135"/>
      <c r="Z32" s="135"/>
      <c r="AA32" s="135"/>
      <c r="AB32" s="135"/>
      <c r="AC32" s="135"/>
      <c r="AD32" s="135"/>
      <c r="AE32" s="135"/>
      <c r="AF32" s="135"/>
      <c r="AG32" s="135"/>
      <c r="AH32" s="135"/>
      <c r="AI32" s="182"/>
      <c r="AJ32" s="135"/>
      <c r="AK32" s="183"/>
      <c r="AL32" s="136"/>
    </row>
    <row r="33" spans="1:38" ht="15.75" thickBot="1">
      <c r="A33" s="129" t="s">
        <v>39</v>
      </c>
      <c r="B33" s="137">
        <f t="shared" ref="B33" si="12">B16/$AL16*100</f>
        <v>4.7853507288927375</v>
      </c>
      <c r="C33" s="137">
        <f t="shared" ref="C33:AK33" si="13">C16/$AL16*100</f>
        <v>1.64160847189794</v>
      </c>
      <c r="D33" s="137">
        <f t="shared" si="13"/>
        <v>2.7503998804121612</v>
      </c>
      <c r="E33" s="137">
        <f t="shared" si="13"/>
        <v>0.29864300895934914</v>
      </c>
      <c r="F33" s="137">
        <f t="shared" si="13"/>
        <v>0.13974815116166217</v>
      </c>
      <c r="G33" s="137">
        <f t="shared" si="13"/>
        <v>7.1417956763205226E-2</v>
      </c>
      <c r="H33" s="137">
        <f t="shared" si="13"/>
        <v>0.51830072266456972</v>
      </c>
      <c r="I33" s="137">
        <f t="shared" si="13"/>
        <v>0.49042461803022985</v>
      </c>
      <c r="J33" s="137">
        <f t="shared" si="13"/>
        <v>0.12227898995752329</v>
      </c>
      <c r="K33" s="137">
        <f t="shared" si="13"/>
        <v>8.7702701033934988E-2</v>
      </c>
      <c r="L33" s="137">
        <f t="shared" si="13"/>
        <v>0.11316294147445463</v>
      </c>
      <c r="M33" s="137">
        <f t="shared" si="13"/>
        <v>0.41141029695870762</v>
      </c>
      <c r="N33" s="137">
        <f t="shared" si="13"/>
        <v>1.1996323666258959</v>
      </c>
      <c r="O33" s="137">
        <f t="shared" si="13"/>
        <v>0.64820974105312246</v>
      </c>
      <c r="P33" s="137">
        <f t="shared" si="13"/>
        <v>0.20056070592960976</v>
      </c>
      <c r="Q33" s="137">
        <f t="shared" si="13"/>
        <v>0.12886752392683204</v>
      </c>
      <c r="R33" s="137">
        <f t="shared" si="13"/>
        <v>0.265712832968521</v>
      </c>
      <c r="S33" s="137">
        <f t="shared" si="13"/>
        <v>0.17674303165555683</v>
      </c>
      <c r="T33" s="137">
        <f t="shared" si="13"/>
        <v>4.3697381729187128E-2</v>
      </c>
      <c r="U33" s="137">
        <f t="shared" si="13"/>
        <v>0.1977043674911251</v>
      </c>
      <c r="V33" s="137">
        <f t="shared" si="13"/>
        <v>0.1351838763145779</v>
      </c>
      <c r="W33" s="137">
        <f t="shared" si="13"/>
        <v>67.030773347320931</v>
      </c>
      <c r="X33" s="137">
        <f t="shared" si="13"/>
        <v>7.4333201532129092E-2</v>
      </c>
      <c r="Y33" s="137">
        <f t="shared" si="13"/>
        <v>3.5747281398064357</v>
      </c>
      <c r="Z33" s="137">
        <f t="shared" si="13"/>
        <v>2.5333952905889016E-2</v>
      </c>
      <c r="AA33" s="137">
        <f t="shared" si="13"/>
        <v>1.3867567876356339E-2</v>
      </c>
      <c r="AB33" s="137">
        <f t="shared" si="13"/>
        <v>0.67524286274956491</v>
      </c>
      <c r="AC33" s="137">
        <f t="shared" si="13"/>
        <v>6.3538843525146076</v>
      </c>
      <c r="AD33" s="137">
        <f t="shared" si="13"/>
        <v>0.83043621315066585</v>
      </c>
      <c r="AE33" s="137">
        <f t="shared" si="13"/>
        <v>1.2150218120525922</v>
      </c>
      <c r="AF33" s="137">
        <f t="shared" si="13"/>
        <v>2.0252288575573001</v>
      </c>
      <c r="AG33" s="137">
        <f t="shared" si="13"/>
        <v>3.0608687143772397</v>
      </c>
      <c r="AH33" s="137">
        <f t="shared" si="13"/>
        <v>0.16276555080102462</v>
      </c>
      <c r="AI33" s="184">
        <f t="shared" si="13"/>
        <v>0.22460098208203672</v>
      </c>
      <c r="AJ33" s="137">
        <f t="shared" si="13"/>
        <v>0.20035709271125896</v>
      </c>
      <c r="AK33" s="185">
        <f t="shared" si="13"/>
        <v>0.10579705666106136</v>
      </c>
      <c r="AL33" s="138"/>
    </row>
    <row r="34" spans="1:38">
      <c r="B34" s="7"/>
    </row>
  </sheetData>
  <mergeCells count="1">
    <mergeCell ref="A1:M1"/>
  </mergeCell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6"/>
  <dimension ref="A1:Y35"/>
  <sheetViews>
    <sheetView workbookViewId="0">
      <selection activeCell="A19" sqref="A19"/>
    </sheetView>
  </sheetViews>
  <sheetFormatPr defaultRowHeight="15"/>
  <cols>
    <col min="1" max="1" width="19.42578125" customWidth="1"/>
    <col min="2" max="2" width="20.7109375" customWidth="1"/>
    <col min="3" max="3" width="17.7109375" customWidth="1"/>
    <col min="4" max="4" width="15.5703125" customWidth="1"/>
    <col min="5" max="5" width="17.28515625" customWidth="1"/>
    <col min="6" max="6" width="16.85546875" customWidth="1"/>
    <col min="7" max="7" width="14.7109375" customWidth="1"/>
    <col min="8" max="8" width="16.85546875" customWidth="1"/>
    <col min="9" max="9" width="16.7109375" customWidth="1"/>
    <col min="10" max="10" width="15.5703125" customWidth="1"/>
    <col min="11" max="11" width="17.140625" customWidth="1"/>
    <col min="12" max="12" width="16" customWidth="1"/>
    <col min="13" max="13" width="17.7109375" customWidth="1"/>
    <col min="14" max="14" width="17.140625" customWidth="1"/>
    <col min="15" max="15" width="16.85546875" customWidth="1"/>
    <col min="16" max="16" width="14.28515625" customWidth="1"/>
    <col min="17" max="18" width="15.42578125" customWidth="1"/>
    <col min="19" max="19" width="15.85546875" customWidth="1"/>
    <col min="20" max="20" width="14.5703125" customWidth="1"/>
    <col min="21" max="21" width="14.7109375" customWidth="1"/>
    <col min="22" max="22" width="13.7109375" customWidth="1"/>
    <col min="23" max="23" width="14.28515625" customWidth="1"/>
    <col min="24" max="24" width="12.42578125" customWidth="1"/>
    <col min="25" max="25" width="14.5703125" customWidth="1"/>
  </cols>
  <sheetData>
    <row r="1" spans="1:25" ht="26.25">
      <c r="A1" s="221" t="s">
        <v>156</v>
      </c>
      <c r="B1" s="221"/>
      <c r="C1" s="221"/>
      <c r="D1" s="221"/>
      <c r="E1" s="221"/>
      <c r="F1" s="221"/>
      <c r="G1" s="221"/>
      <c r="H1" s="221"/>
      <c r="I1" s="221"/>
      <c r="J1" s="221"/>
      <c r="K1" s="221"/>
      <c r="L1" s="221"/>
      <c r="M1" s="221"/>
      <c r="N1" s="221"/>
      <c r="O1" s="221"/>
      <c r="P1" s="221"/>
      <c r="Q1" s="221"/>
      <c r="R1" s="221"/>
      <c r="S1" s="127"/>
      <c r="T1" s="127"/>
      <c r="U1" s="127"/>
      <c r="V1" s="127"/>
      <c r="W1" s="127"/>
      <c r="X1" s="127"/>
      <c r="Y1" s="189"/>
    </row>
    <row r="2" spans="1:25" ht="18.75" customHeight="1">
      <c r="A2" s="155">
        <v>2010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36"/>
    </row>
    <row r="3" spans="1:25" ht="24" customHeight="1" thickBot="1">
      <c r="A3" s="186" t="s">
        <v>164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39"/>
    </row>
    <row r="4" spans="1:25" ht="75">
      <c r="A4" s="80" t="s">
        <v>40</v>
      </c>
      <c r="B4" s="80" t="s">
        <v>90</v>
      </c>
      <c r="C4" s="80" t="s">
        <v>91</v>
      </c>
      <c r="D4" s="80" t="s">
        <v>92</v>
      </c>
      <c r="E4" s="80" t="s">
        <v>93</v>
      </c>
      <c r="F4" s="80" t="s">
        <v>94</v>
      </c>
      <c r="G4" s="80" t="s">
        <v>95</v>
      </c>
      <c r="H4" s="80" t="s">
        <v>96</v>
      </c>
      <c r="I4" s="80" t="s">
        <v>97</v>
      </c>
      <c r="J4" s="80" t="s">
        <v>98</v>
      </c>
      <c r="K4" s="80" t="s">
        <v>99</v>
      </c>
      <c r="L4" s="80" t="s">
        <v>100</v>
      </c>
      <c r="M4" s="80" t="s">
        <v>101</v>
      </c>
      <c r="N4" s="80" t="s">
        <v>102</v>
      </c>
      <c r="O4" s="80" t="s">
        <v>103</v>
      </c>
      <c r="P4" s="80" t="s">
        <v>104</v>
      </c>
      <c r="Q4" s="80" t="s">
        <v>105</v>
      </c>
      <c r="R4" s="80" t="s">
        <v>106</v>
      </c>
      <c r="S4" s="80" t="s">
        <v>107</v>
      </c>
      <c r="T4" s="80" t="s">
        <v>108</v>
      </c>
      <c r="U4" s="80" t="s">
        <v>109</v>
      </c>
      <c r="V4" s="80" t="s">
        <v>110</v>
      </c>
      <c r="W4" s="80" t="s">
        <v>111</v>
      </c>
      <c r="X4" s="80" t="s">
        <v>112</v>
      </c>
      <c r="Y4" s="80" t="s">
        <v>39</v>
      </c>
    </row>
    <row r="5" spans="1:25">
      <c r="A5" s="128"/>
      <c r="B5" s="130"/>
      <c r="C5" s="130"/>
      <c r="D5" s="130"/>
      <c r="E5" s="130"/>
      <c r="F5" s="130"/>
      <c r="G5" s="130"/>
      <c r="H5" s="130"/>
      <c r="I5" s="130"/>
      <c r="J5" s="130"/>
      <c r="K5" s="130"/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</row>
    <row r="6" spans="1:25">
      <c r="A6" s="119" t="s">
        <v>41</v>
      </c>
      <c r="B6" s="120">
        <v>4182049</v>
      </c>
      <c r="C6" s="120">
        <v>4145200</v>
      </c>
      <c r="D6" s="120">
        <v>4157959</v>
      </c>
      <c r="E6" s="120">
        <v>53925</v>
      </c>
      <c r="F6" s="120">
        <v>2420350</v>
      </c>
      <c r="G6" s="120">
        <v>441912</v>
      </c>
      <c r="H6" s="120">
        <v>49977</v>
      </c>
      <c r="I6" s="120">
        <v>98764</v>
      </c>
      <c r="J6" s="120">
        <v>2789652</v>
      </c>
      <c r="K6" s="120">
        <v>1096586</v>
      </c>
      <c r="L6" s="120">
        <v>90767</v>
      </c>
      <c r="M6" s="120">
        <v>295790</v>
      </c>
      <c r="N6" s="120">
        <v>36502</v>
      </c>
      <c r="O6" s="120">
        <v>740642</v>
      </c>
      <c r="P6" s="120">
        <v>750311</v>
      </c>
      <c r="Q6" s="120">
        <v>33038</v>
      </c>
      <c r="R6" s="120">
        <v>151413</v>
      </c>
      <c r="S6" s="120">
        <v>1149629</v>
      </c>
      <c r="T6" s="120">
        <v>751330</v>
      </c>
      <c r="U6" s="120">
        <v>3693325</v>
      </c>
      <c r="V6" s="120">
        <v>636221</v>
      </c>
      <c r="W6" s="120">
        <v>215450</v>
      </c>
      <c r="X6" s="120">
        <v>33293</v>
      </c>
      <c r="Y6" s="121">
        <f>SUM(B6:X6)</f>
        <v>28014085</v>
      </c>
    </row>
    <row r="7" spans="1:25">
      <c r="A7" s="119" t="s">
        <v>42</v>
      </c>
      <c r="B7" s="120">
        <v>5290621</v>
      </c>
      <c r="C7" s="120">
        <v>5275112</v>
      </c>
      <c r="D7" s="120">
        <v>5230663</v>
      </c>
      <c r="E7" s="120">
        <v>118921</v>
      </c>
      <c r="F7" s="120">
        <v>3816833</v>
      </c>
      <c r="G7" s="120">
        <v>317274</v>
      </c>
      <c r="H7" s="120">
        <v>18918</v>
      </c>
      <c r="I7" s="120">
        <v>140840</v>
      </c>
      <c r="J7" s="120">
        <v>4207295</v>
      </c>
      <c r="K7" s="120">
        <v>888000</v>
      </c>
      <c r="L7" s="120">
        <v>56651</v>
      </c>
      <c r="M7" s="120">
        <v>201045</v>
      </c>
      <c r="N7" s="120">
        <v>6240</v>
      </c>
      <c r="O7" s="120">
        <v>1504274</v>
      </c>
      <c r="P7" s="120">
        <v>1224027</v>
      </c>
      <c r="Q7" s="120">
        <v>7204</v>
      </c>
      <c r="R7" s="120">
        <v>223936</v>
      </c>
      <c r="S7" s="120">
        <v>1250209</v>
      </c>
      <c r="T7" s="120">
        <v>517789</v>
      </c>
      <c r="U7" s="120">
        <v>3647216</v>
      </c>
      <c r="V7" s="120">
        <v>1348331</v>
      </c>
      <c r="W7" s="120">
        <v>46629</v>
      </c>
      <c r="X7" s="120">
        <v>21448</v>
      </c>
      <c r="Y7" s="121">
        <f t="shared" ref="Y7:Y14" si="0">SUM(B7:X7)</f>
        <v>35359476</v>
      </c>
    </row>
    <row r="8" spans="1:25">
      <c r="A8" s="119" t="s">
        <v>43</v>
      </c>
      <c r="B8" s="120">
        <v>911289</v>
      </c>
      <c r="C8" s="120">
        <v>908148</v>
      </c>
      <c r="D8" s="120">
        <v>902088</v>
      </c>
      <c r="E8" s="120">
        <v>17777</v>
      </c>
      <c r="F8" s="120">
        <v>659166</v>
      </c>
      <c r="G8" s="120">
        <v>67658</v>
      </c>
      <c r="H8" s="120">
        <v>2364</v>
      </c>
      <c r="I8" s="120">
        <v>24941</v>
      </c>
      <c r="J8" s="120">
        <v>683519</v>
      </c>
      <c r="K8" s="120">
        <v>149507</v>
      </c>
      <c r="L8" s="120">
        <v>13751</v>
      </c>
      <c r="M8" s="120">
        <v>35635</v>
      </c>
      <c r="N8" s="120">
        <v>1551</v>
      </c>
      <c r="O8" s="120">
        <v>278466</v>
      </c>
      <c r="P8" s="120">
        <v>237074</v>
      </c>
      <c r="Q8" s="120">
        <v>4007</v>
      </c>
      <c r="R8" s="120">
        <v>34261</v>
      </c>
      <c r="S8" s="120">
        <v>206189</v>
      </c>
      <c r="T8" s="120">
        <v>120769</v>
      </c>
      <c r="U8" s="120">
        <v>799642</v>
      </c>
      <c r="V8" s="120">
        <v>149301</v>
      </c>
      <c r="W8" s="120">
        <v>11458</v>
      </c>
      <c r="X8" s="120">
        <v>4905</v>
      </c>
      <c r="Y8" s="121">
        <f t="shared" si="0"/>
        <v>6223466</v>
      </c>
    </row>
    <row r="9" spans="1:25">
      <c r="A9" s="119" t="s">
        <v>44</v>
      </c>
      <c r="B9" s="120">
        <v>2299167</v>
      </c>
      <c r="C9" s="120">
        <v>2291753</v>
      </c>
      <c r="D9" s="120">
        <v>2272665</v>
      </c>
      <c r="E9" s="120">
        <v>83154</v>
      </c>
      <c r="F9" s="120">
        <v>1581466</v>
      </c>
      <c r="G9" s="120">
        <v>196115</v>
      </c>
      <c r="H9" s="120">
        <v>10549</v>
      </c>
      <c r="I9" s="120">
        <v>72192</v>
      </c>
      <c r="J9" s="120">
        <v>1881807</v>
      </c>
      <c r="K9" s="120">
        <v>440475</v>
      </c>
      <c r="L9" s="120">
        <v>29195</v>
      </c>
      <c r="M9" s="120">
        <v>78839</v>
      </c>
      <c r="N9" s="120">
        <v>10297</v>
      </c>
      <c r="O9" s="120">
        <v>639588</v>
      </c>
      <c r="P9" s="120">
        <v>510975</v>
      </c>
      <c r="Q9" s="120">
        <v>1077</v>
      </c>
      <c r="R9" s="120">
        <v>72203</v>
      </c>
      <c r="S9" s="120">
        <v>495821</v>
      </c>
      <c r="T9" s="120">
        <v>279713</v>
      </c>
      <c r="U9" s="120">
        <v>1929104</v>
      </c>
      <c r="V9" s="120">
        <v>599848</v>
      </c>
      <c r="W9" s="120">
        <v>30385</v>
      </c>
      <c r="X9" s="120">
        <v>28117</v>
      </c>
      <c r="Y9" s="121">
        <f t="shared" si="0"/>
        <v>15834505</v>
      </c>
    </row>
    <row r="10" spans="1:25">
      <c r="A10" s="119" t="s">
        <v>45</v>
      </c>
      <c r="B10" s="120">
        <v>8362019</v>
      </c>
      <c r="C10" s="120">
        <v>8342834</v>
      </c>
      <c r="D10" s="120">
        <v>8313687</v>
      </c>
      <c r="E10" s="120">
        <v>131699</v>
      </c>
      <c r="F10" s="120">
        <v>4796462</v>
      </c>
      <c r="G10" s="120">
        <v>575621</v>
      </c>
      <c r="H10" s="120">
        <v>76496</v>
      </c>
      <c r="I10" s="120">
        <v>159222</v>
      </c>
      <c r="J10" s="120">
        <v>6398262</v>
      </c>
      <c r="K10" s="120">
        <v>1129756</v>
      </c>
      <c r="L10" s="120">
        <v>51859</v>
      </c>
      <c r="M10" s="120">
        <v>237830</v>
      </c>
      <c r="N10" s="120">
        <v>24556</v>
      </c>
      <c r="O10" s="120">
        <v>2750207</v>
      </c>
      <c r="P10" s="120">
        <v>2094953</v>
      </c>
      <c r="Q10" s="120">
        <v>18214</v>
      </c>
      <c r="R10" s="120">
        <v>476744</v>
      </c>
      <c r="S10" s="120">
        <v>1685451</v>
      </c>
      <c r="T10" s="120">
        <v>868178</v>
      </c>
      <c r="U10" s="120">
        <v>6356242</v>
      </c>
      <c r="V10" s="120">
        <v>1924404</v>
      </c>
      <c r="W10" s="120">
        <v>117535</v>
      </c>
      <c r="X10" s="120">
        <v>36914</v>
      </c>
      <c r="Y10" s="121">
        <f t="shared" si="0"/>
        <v>54929145</v>
      </c>
    </row>
    <row r="11" spans="1:25">
      <c r="A11" s="119" t="s">
        <v>46</v>
      </c>
      <c r="B11" s="120">
        <v>2508936</v>
      </c>
      <c r="C11" s="120">
        <v>2501003</v>
      </c>
      <c r="D11" s="120">
        <v>2462894</v>
      </c>
      <c r="E11" s="120">
        <v>38678</v>
      </c>
      <c r="F11" s="120">
        <v>1754925</v>
      </c>
      <c r="G11" s="120">
        <v>119965</v>
      </c>
      <c r="H11" s="120">
        <v>25985</v>
      </c>
      <c r="I11" s="120">
        <v>42777</v>
      </c>
      <c r="J11" s="120">
        <v>1732301</v>
      </c>
      <c r="K11" s="120">
        <v>384345</v>
      </c>
      <c r="L11" s="120">
        <v>23927</v>
      </c>
      <c r="M11" s="120">
        <v>80008</v>
      </c>
      <c r="N11" s="120">
        <v>8165</v>
      </c>
      <c r="O11" s="120">
        <v>492460</v>
      </c>
      <c r="P11" s="120">
        <v>513147</v>
      </c>
      <c r="Q11" s="120">
        <v>3473</v>
      </c>
      <c r="R11" s="120">
        <v>90796</v>
      </c>
      <c r="S11" s="120">
        <v>539694</v>
      </c>
      <c r="T11" s="120">
        <v>212906</v>
      </c>
      <c r="U11" s="120">
        <v>2018778</v>
      </c>
      <c r="V11" s="120">
        <v>552159</v>
      </c>
      <c r="W11" s="120">
        <v>7002</v>
      </c>
      <c r="X11" s="120">
        <v>32148</v>
      </c>
      <c r="Y11" s="121">
        <f t="shared" si="0"/>
        <v>16146472</v>
      </c>
    </row>
    <row r="12" spans="1:25">
      <c r="A12" s="119" t="s">
        <v>47</v>
      </c>
      <c r="B12" s="120">
        <v>9217778</v>
      </c>
      <c r="C12" s="120">
        <v>9191592</v>
      </c>
      <c r="D12" s="120">
        <v>9159517</v>
      </c>
      <c r="E12" s="120">
        <v>133481</v>
      </c>
      <c r="F12" s="120">
        <v>5908407</v>
      </c>
      <c r="G12" s="120">
        <v>868050</v>
      </c>
      <c r="H12" s="120">
        <v>43445</v>
      </c>
      <c r="I12" s="120">
        <v>242178</v>
      </c>
      <c r="J12" s="120">
        <v>6812118</v>
      </c>
      <c r="K12" s="120">
        <v>2083599</v>
      </c>
      <c r="L12" s="120">
        <v>40684</v>
      </c>
      <c r="M12" s="120">
        <v>270113</v>
      </c>
      <c r="N12" s="120">
        <v>57679</v>
      </c>
      <c r="O12" s="120">
        <v>1595932</v>
      </c>
      <c r="P12" s="120">
        <v>2044383</v>
      </c>
      <c r="Q12" s="120">
        <v>49967</v>
      </c>
      <c r="R12" s="120">
        <v>303751</v>
      </c>
      <c r="S12" s="120">
        <v>1833832</v>
      </c>
      <c r="T12" s="120">
        <v>1567069</v>
      </c>
      <c r="U12" s="120">
        <v>8108439</v>
      </c>
      <c r="V12" s="120">
        <v>2433735</v>
      </c>
      <c r="W12" s="120">
        <v>326682</v>
      </c>
      <c r="X12" s="120">
        <v>103659</v>
      </c>
      <c r="Y12" s="121">
        <f t="shared" si="0"/>
        <v>62396090</v>
      </c>
    </row>
    <row r="13" spans="1:25">
      <c r="A13" s="119" t="s">
        <v>48</v>
      </c>
      <c r="B13" s="120">
        <v>2883142</v>
      </c>
      <c r="C13" s="120">
        <v>2879899</v>
      </c>
      <c r="D13" s="120">
        <v>2873825</v>
      </c>
      <c r="E13" s="120">
        <v>26036</v>
      </c>
      <c r="F13" s="120">
        <v>1550673</v>
      </c>
      <c r="G13" s="120">
        <v>164481</v>
      </c>
      <c r="H13" s="120">
        <v>6264</v>
      </c>
      <c r="I13" s="120">
        <v>53709</v>
      </c>
      <c r="J13" s="120">
        <v>2307110</v>
      </c>
      <c r="K13" s="120">
        <v>476345</v>
      </c>
      <c r="L13" s="120">
        <v>12476</v>
      </c>
      <c r="M13" s="120">
        <v>104880</v>
      </c>
      <c r="N13" s="120">
        <v>8594</v>
      </c>
      <c r="O13" s="120">
        <v>996212</v>
      </c>
      <c r="P13" s="120">
        <v>877384</v>
      </c>
      <c r="Q13" s="120">
        <v>11174</v>
      </c>
      <c r="R13" s="120">
        <v>123806</v>
      </c>
      <c r="S13" s="120">
        <v>715969</v>
      </c>
      <c r="T13" s="120">
        <v>307530</v>
      </c>
      <c r="U13" s="120">
        <v>2420729</v>
      </c>
      <c r="V13" s="120">
        <v>898166</v>
      </c>
      <c r="W13" s="120">
        <v>18172</v>
      </c>
      <c r="X13" s="120">
        <v>24877</v>
      </c>
      <c r="Y13" s="121">
        <f t="shared" si="0"/>
        <v>19741453</v>
      </c>
    </row>
    <row r="14" spans="1:25">
      <c r="A14" s="119" t="s">
        <v>49</v>
      </c>
      <c r="B14" s="120">
        <v>4237125</v>
      </c>
      <c r="C14" s="120">
        <v>4227355</v>
      </c>
      <c r="D14" s="120">
        <v>4191140</v>
      </c>
      <c r="E14" s="120">
        <v>40003</v>
      </c>
      <c r="F14" s="120">
        <v>2785324</v>
      </c>
      <c r="G14" s="120">
        <v>636014</v>
      </c>
      <c r="H14" s="120">
        <v>26938</v>
      </c>
      <c r="I14" s="120">
        <v>73874</v>
      </c>
      <c r="J14" s="120">
        <v>3397737</v>
      </c>
      <c r="K14" s="120">
        <v>580890</v>
      </c>
      <c r="L14" s="120">
        <v>59990</v>
      </c>
      <c r="M14" s="120">
        <v>59841</v>
      </c>
      <c r="N14" s="120">
        <v>15113</v>
      </c>
      <c r="O14" s="120">
        <v>890829</v>
      </c>
      <c r="P14" s="120">
        <v>755771</v>
      </c>
      <c r="Q14" s="120">
        <v>10955</v>
      </c>
      <c r="R14" s="120">
        <v>158500</v>
      </c>
      <c r="S14" s="120">
        <v>1275105</v>
      </c>
      <c r="T14" s="120">
        <v>318299</v>
      </c>
      <c r="U14" s="120">
        <v>3168257</v>
      </c>
      <c r="V14" s="120">
        <v>827712</v>
      </c>
      <c r="W14" s="120">
        <v>14308</v>
      </c>
      <c r="X14" s="120">
        <v>29943</v>
      </c>
      <c r="Y14" s="121">
        <f t="shared" si="0"/>
        <v>27781023</v>
      </c>
    </row>
    <row r="15" spans="1:25" s="3" customFormat="1" ht="15.75" thickBot="1">
      <c r="A15" s="119"/>
      <c r="B15" s="120"/>
      <c r="C15" s="120"/>
      <c r="D15" s="120"/>
      <c r="E15" s="120"/>
      <c r="F15" s="120"/>
      <c r="G15" s="120"/>
      <c r="H15" s="120"/>
      <c r="I15" s="120"/>
      <c r="J15" s="120"/>
      <c r="K15" s="120"/>
      <c r="L15" s="120"/>
      <c r="M15" s="120"/>
      <c r="N15" s="120"/>
      <c r="O15" s="120"/>
      <c r="P15" s="120"/>
      <c r="Q15" s="120"/>
      <c r="R15" s="120"/>
      <c r="S15" s="120"/>
      <c r="T15" s="120"/>
      <c r="U15" s="120"/>
      <c r="V15" s="120"/>
      <c r="W15" s="120"/>
      <c r="X15" s="120"/>
      <c r="Y15" s="121"/>
    </row>
    <row r="16" spans="1:25" ht="15.75" thickBot="1">
      <c r="A16" s="129" t="s">
        <v>39</v>
      </c>
      <c r="B16" s="122">
        <f>SUM(B6:B14)</f>
        <v>39892126</v>
      </c>
      <c r="C16" s="122">
        <f t="shared" ref="C16:Y16" si="1">SUM(C6:C14)</f>
        <v>39762896</v>
      </c>
      <c r="D16" s="122">
        <f t="shared" si="1"/>
        <v>39564438</v>
      </c>
      <c r="E16" s="122">
        <f t="shared" si="1"/>
        <v>643674</v>
      </c>
      <c r="F16" s="122">
        <f t="shared" si="1"/>
        <v>25273606</v>
      </c>
      <c r="G16" s="122">
        <f t="shared" si="1"/>
        <v>3387090</v>
      </c>
      <c r="H16" s="122">
        <f t="shared" si="1"/>
        <v>260936</v>
      </c>
      <c r="I16" s="122">
        <f t="shared" si="1"/>
        <v>908497</v>
      </c>
      <c r="J16" s="122">
        <f t="shared" si="1"/>
        <v>30209801</v>
      </c>
      <c r="K16" s="122">
        <f t="shared" si="1"/>
        <v>7229503</v>
      </c>
      <c r="L16" s="122">
        <f t="shared" si="1"/>
        <v>379300</v>
      </c>
      <c r="M16" s="122">
        <f t="shared" si="1"/>
        <v>1363981</v>
      </c>
      <c r="N16" s="122">
        <f t="shared" si="1"/>
        <v>168697</v>
      </c>
      <c r="O16" s="122">
        <f t="shared" si="1"/>
        <v>9888610</v>
      </c>
      <c r="P16" s="122">
        <f t="shared" si="1"/>
        <v>9008025</v>
      </c>
      <c r="Q16" s="122">
        <f t="shared" si="1"/>
        <v>139109</v>
      </c>
      <c r="R16" s="122">
        <f t="shared" si="1"/>
        <v>1635410</v>
      </c>
      <c r="S16" s="122">
        <f t="shared" si="1"/>
        <v>9151899</v>
      </c>
      <c r="T16" s="122">
        <f t="shared" si="1"/>
        <v>4943583</v>
      </c>
      <c r="U16" s="122">
        <f t="shared" si="1"/>
        <v>32141732</v>
      </c>
      <c r="V16" s="122">
        <f t="shared" si="1"/>
        <v>9369877</v>
      </c>
      <c r="W16" s="122">
        <f t="shared" si="1"/>
        <v>787621</v>
      </c>
      <c r="X16" s="122">
        <f t="shared" si="1"/>
        <v>315304</v>
      </c>
      <c r="Y16" s="131">
        <f t="shared" si="1"/>
        <v>266425715</v>
      </c>
    </row>
    <row r="17" spans="1:25">
      <c r="B17" s="223"/>
      <c r="C17" s="223"/>
      <c r="D17" s="2"/>
    </row>
    <row r="18" spans="1:25" ht="15.75" thickBot="1"/>
    <row r="19" spans="1:25" s="3" customFormat="1" ht="26.25">
      <c r="A19" s="40"/>
      <c r="B19" s="41"/>
      <c r="C19" s="41"/>
      <c r="D19" s="41"/>
      <c r="E19" s="41"/>
      <c r="F19" s="41"/>
      <c r="G19" s="41"/>
      <c r="H19" s="41"/>
      <c r="I19" s="90" t="s">
        <v>153</v>
      </c>
      <c r="J19" s="41"/>
      <c r="K19" s="41"/>
      <c r="L19" s="41"/>
      <c r="M19" s="41"/>
      <c r="N19" s="41"/>
      <c r="O19" s="41"/>
      <c r="P19" s="41"/>
      <c r="Q19" s="41"/>
      <c r="R19" s="41"/>
      <c r="S19" s="41"/>
      <c r="T19" s="41"/>
      <c r="U19" s="41"/>
      <c r="V19" s="41"/>
      <c r="W19" s="41"/>
      <c r="X19" s="41"/>
      <c r="Y19" s="44"/>
    </row>
    <row r="20" spans="1:25" s="3" customFormat="1" ht="18.75" customHeight="1">
      <c r="A20" s="142">
        <v>2010</v>
      </c>
      <c r="B20" s="14"/>
      <c r="C20" s="14"/>
      <c r="D20" s="14"/>
      <c r="E20" s="14"/>
      <c r="F20" s="14"/>
      <c r="G20" s="14"/>
      <c r="H20" s="14"/>
      <c r="I20" s="133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36"/>
    </row>
    <row r="21" spans="1:25" ht="24" customHeight="1">
      <c r="A21" s="187" t="s">
        <v>165</v>
      </c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36"/>
    </row>
    <row r="22" spans="1:25" ht="75.75" thickBot="1">
      <c r="A22" s="188" t="s">
        <v>40</v>
      </c>
      <c r="B22" s="52" t="s">
        <v>90</v>
      </c>
      <c r="C22" s="52" t="s">
        <v>91</v>
      </c>
      <c r="D22" s="52" t="s">
        <v>92</v>
      </c>
      <c r="E22" s="52" t="s">
        <v>93</v>
      </c>
      <c r="F22" s="52" t="s">
        <v>94</v>
      </c>
      <c r="G22" s="52" t="s">
        <v>95</v>
      </c>
      <c r="H22" s="52" t="s">
        <v>96</v>
      </c>
      <c r="I22" s="52" t="s">
        <v>97</v>
      </c>
      <c r="J22" s="52" t="s">
        <v>98</v>
      </c>
      <c r="K22" s="52" t="s">
        <v>99</v>
      </c>
      <c r="L22" s="52" t="s">
        <v>100</v>
      </c>
      <c r="M22" s="52" t="s">
        <v>101</v>
      </c>
      <c r="N22" s="52" t="s">
        <v>102</v>
      </c>
      <c r="O22" s="52" t="s">
        <v>103</v>
      </c>
      <c r="P22" s="52" t="s">
        <v>104</v>
      </c>
      <c r="Q22" s="52" t="s">
        <v>105</v>
      </c>
      <c r="R22" s="52" t="s">
        <v>106</v>
      </c>
      <c r="S22" s="52" t="s">
        <v>107</v>
      </c>
      <c r="T22" s="52" t="s">
        <v>108</v>
      </c>
      <c r="U22" s="52" t="s">
        <v>109</v>
      </c>
      <c r="V22" s="52" t="s">
        <v>110</v>
      </c>
      <c r="W22" s="52" t="s">
        <v>111</v>
      </c>
      <c r="X22" s="52" t="s">
        <v>112</v>
      </c>
      <c r="Y22" s="93" t="s">
        <v>39</v>
      </c>
    </row>
    <row r="23" spans="1:25">
      <c r="A23" s="134"/>
      <c r="B23" s="134"/>
      <c r="C23" s="134"/>
      <c r="D23" s="134"/>
      <c r="E23" s="134"/>
      <c r="F23" s="134"/>
      <c r="G23" s="134"/>
      <c r="H23" s="134"/>
      <c r="I23" s="134"/>
      <c r="J23" s="134"/>
      <c r="K23" s="134"/>
      <c r="L23" s="134"/>
      <c r="M23" s="134"/>
      <c r="N23" s="134"/>
      <c r="O23" s="134"/>
      <c r="P23" s="134"/>
      <c r="Q23" s="134"/>
      <c r="R23" s="134"/>
      <c r="S23" s="134"/>
      <c r="T23" s="134"/>
      <c r="U23" s="134"/>
      <c r="V23" s="134"/>
      <c r="W23" s="134"/>
      <c r="X23" s="134"/>
      <c r="Y23" s="134"/>
    </row>
    <row r="24" spans="1:25">
      <c r="A24" s="119" t="s">
        <v>41</v>
      </c>
      <c r="B24" s="135">
        <f t="shared" ref="B24:B32" si="2">B6/$Y6*100</f>
        <v>14.928379777529768</v>
      </c>
      <c r="C24" s="135">
        <f t="shared" ref="C24:Y24" si="3">C6/$Y6*100</f>
        <v>14.796842374112879</v>
      </c>
      <c r="D24" s="135">
        <f t="shared" si="3"/>
        <v>14.842387320521089</v>
      </c>
      <c r="E24" s="135">
        <f t="shared" si="3"/>
        <v>0.19249245513462246</v>
      </c>
      <c r="F24" s="135">
        <f t="shared" si="3"/>
        <v>8.6397610344938975</v>
      </c>
      <c r="G24" s="135">
        <f t="shared" si="3"/>
        <v>1.577463622317131</v>
      </c>
      <c r="H24" s="135">
        <f t="shared" si="3"/>
        <v>0.17839954437205427</v>
      </c>
      <c r="I24" s="135">
        <f t="shared" si="3"/>
        <v>0.35255122557099405</v>
      </c>
      <c r="J24" s="135">
        <f t="shared" si="3"/>
        <v>9.9580336105926719</v>
      </c>
      <c r="K24" s="135">
        <f t="shared" si="3"/>
        <v>3.9144094836579524</v>
      </c>
      <c r="L24" s="135">
        <f t="shared" si="3"/>
        <v>0.32400487112108067</v>
      </c>
      <c r="M24" s="135">
        <f t="shared" si="3"/>
        <v>1.0558617209878531</v>
      </c>
      <c r="N24" s="135">
        <f t="shared" si="3"/>
        <v>0.13029874079413981</v>
      </c>
      <c r="O24" s="135">
        <f t="shared" si="3"/>
        <v>2.6438200640856198</v>
      </c>
      <c r="P24" s="135">
        <f t="shared" si="3"/>
        <v>2.6783348447754052</v>
      </c>
      <c r="Q24" s="135">
        <f t="shared" si="3"/>
        <v>0.11793353236416609</v>
      </c>
      <c r="R24" s="135">
        <f t="shared" si="3"/>
        <v>0.54048882910150375</v>
      </c>
      <c r="S24" s="135">
        <f t="shared" si="3"/>
        <v>4.1037535225583843</v>
      </c>
      <c r="T24" s="135">
        <f t="shared" si="3"/>
        <v>2.6819723007194414</v>
      </c>
      <c r="U24" s="135">
        <f t="shared" si="3"/>
        <v>13.183814499027898</v>
      </c>
      <c r="V24" s="135">
        <f t="shared" si="3"/>
        <v>2.2710754250941982</v>
      </c>
      <c r="W24" s="135">
        <f t="shared" si="3"/>
        <v>0.76907741230884397</v>
      </c>
      <c r="X24" s="135">
        <f t="shared" si="3"/>
        <v>0.11884378875840493</v>
      </c>
      <c r="Y24" s="136">
        <f t="shared" si="3"/>
        <v>100</v>
      </c>
    </row>
    <row r="25" spans="1:25">
      <c r="A25" s="119" t="s">
        <v>42</v>
      </c>
      <c r="B25" s="135">
        <f t="shared" si="2"/>
        <v>14.962385189192284</v>
      </c>
      <c r="C25" s="135">
        <f t="shared" ref="C25:Y25" si="4">C7/$Y7*100</f>
        <v>14.918524245099107</v>
      </c>
      <c r="D25" s="135">
        <f t="shared" si="4"/>
        <v>14.792818196740246</v>
      </c>
      <c r="E25" s="135">
        <f t="shared" si="4"/>
        <v>0.33632002917690296</v>
      </c>
      <c r="F25" s="135">
        <f t="shared" si="4"/>
        <v>10.794370934682403</v>
      </c>
      <c r="G25" s="135">
        <f t="shared" si="4"/>
        <v>0.89728139636458415</v>
      </c>
      <c r="H25" s="135">
        <f t="shared" si="4"/>
        <v>5.35019240669743E-2</v>
      </c>
      <c r="I25" s="135">
        <f t="shared" si="4"/>
        <v>0.39830906996472465</v>
      </c>
      <c r="J25" s="135">
        <f t="shared" si="4"/>
        <v>11.898635036333683</v>
      </c>
      <c r="K25" s="135">
        <f t="shared" si="4"/>
        <v>2.51134943289318</v>
      </c>
      <c r="L25" s="135">
        <f t="shared" si="4"/>
        <v>0.16021447829147695</v>
      </c>
      <c r="M25" s="135">
        <f t="shared" si="4"/>
        <v>0.56857460218019074</v>
      </c>
      <c r="N25" s="135">
        <f t="shared" si="4"/>
        <v>1.7647320339249369E-2</v>
      </c>
      <c r="O25" s="135">
        <f t="shared" si="4"/>
        <v>4.2542315955134624</v>
      </c>
      <c r="P25" s="135">
        <f t="shared" si="4"/>
        <v>3.4616661174503829</v>
      </c>
      <c r="Q25" s="135">
        <f t="shared" si="4"/>
        <v>2.0373605083966743E-2</v>
      </c>
      <c r="R25" s="135">
        <f t="shared" si="4"/>
        <v>0.63331255248239537</v>
      </c>
      <c r="S25" s="135">
        <f t="shared" si="4"/>
        <v>3.535711332373817</v>
      </c>
      <c r="T25" s="135">
        <f t="shared" si="4"/>
        <v>1.4643571075544219</v>
      </c>
      <c r="U25" s="135">
        <f t="shared" si="4"/>
        <v>10.314677740133932</v>
      </c>
      <c r="V25" s="135">
        <f t="shared" si="4"/>
        <v>3.8132097885160969</v>
      </c>
      <c r="W25" s="135">
        <f t="shared" si="4"/>
        <v>0.13187129809276588</v>
      </c>
      <c r="X25" s="135">
        <f t="shared" si="4"/>
        <v>6.0657007473753285E-2</v>
      </c>
      <c r="Y25" s="136">
        <f t="shared" si="4"/>
        <v>100</v>
      </c>
    </row>
    <row r="26" spans="1:25">
      <c r="A26" s="119" t="s">
        <v>43</v>
      </c>
      <c r="B26" s="135">
        <f t="shared" si="2"/>
        <v>14.642789082482333</v>
      </c>
      <c r="C26" s="135">
        <f t="shared" ref="C26:Y26" si="5">C8/$Y8*100</f>
        <v>14.592318813985647</v>
      </c>
      <c r="D26" s="135">
        <f t="shared" si="5"/>
        <v>14.494945421088506</v>
      </c>
      <c r="E26" s="135">
        <f t="shared" si="5"/>
        <v>0.28564468738159737</v>
      </c>
      <c r="F26" s="135">
        <f t="shared" si="5"/>
        <v>10.591622096111717</v>
      </c>
      <c r="G26" s="135">
        <f t="shared" si="5"/>
        <v>1.0871434020849475</v>
      </c>
      <c r="H26" s="135">
        <f t="shared" si="5"/>
        <v>3.7985264159874896E-2</v>
      </c>
      <c r="I26" s="135">
        <f t="shared" si="5"/>
        <v>0.40075739145999995</v>
      </c>
      <c r="J26" s="135">
        <f t="shared" si="5"/>
        <v>10.982931376181696</v>
      </c>
      <c r="K26" s="135">
        <f t="shared" si="5"/>
        <v>2.402310866645692</v>
      </c>
      <c r="L26" s="135">
        <f t="shared" si="5"/>
        <v>0.22095404714993222</v>
      </c>
      <c r="M26" s="135">
        <f t="shared" si="5"/>
        <v>0.57259090031181981</v>
      </c>
      <c r="N26" s="135">
        <f t="shared" si="5"/>
        <v>2.492180402367427E-2</v>
      </c>
      <c r="O26" s="135">
        <f t="shared" si="5"/>
        <v>4.474452017573487</v>
      </c>
      <c r="P26" s="135">
        <f t="shared" si="5"/>
        <v>3.8093563940093835</v>
      </c>
      <c r="Q26" s="135">
        <f t="shared" si="5"/>
        <v>6.4385344115320944E-2</v>
      </c>
      <c r="R26" s="135">
        <f t="shared" si="5"/>
        <v>0.55051317063514127</v>
      </c>
      <c r="S26" s="135">
        <f t="shared" si="5"/>
        <v>3.3130895227836064</v>
      </c>
      <c r="T26" s="135">
        <f t="shared" si="5"/>
        <v>1.9405424565668068</v>
      </c>
      <c r="U26" s="135">
        <f t="shared" si="5"/>
        <v>12.848820898194029</v>
      </c>
      <c r="V26" s="135">
        <f t="shared" si="5"/>
        <v>2.3990008140158556</v>
      </c>
      <c r="W26" s="135">
        <f t="shared" si="5"/>
        <v>0.18410962637218553</v>
      </c>
      <c r="X26" s="135">
        <f t="shared" si="5"/>
        <v>7.8814602666745517E-2</v>
      </c>
      <c r="Y26" s="136">
        <f t="shared" si="5"/>
        <v>100</v>
      </c>
    </row>
    <row r="27" spans="1:25">
      <c r="A27" s="119" t="s">
        <v>44</v>
      </c>
      <c r="B27" s="135">
        <f t="shared" si="2"/>
        <v>14.519980258302992</v>
      </c>
      <c r="C27" s="135">
        <f t="shared" ref="C27:Y27" si="6">C9/$Y9*100</f>
        <v>14.473158459958174</v>
      </c>
      <c r="D27" s="135">
        <f t="shared" si="6"/>
        <v>14.352611590952796</v>
      </c>
      <c r="E27" s="135">
        <f t="shared" si="6"/>
        <v>0.52514429721674283</v>
      </c>
      <c r="F27" s="135">
        <f t="shared" si="6"/>
        <v>9.9874672432134748</v>
      </c>
      <c r="G27" s="135">
        <f t="shared" si="6"/>
        <v>1.2385294014558712</v>
      </c>
      <c r="H27" s="135">
        <f t="shared" si="6"/>
        <v>6.6620333253233993E-2</v>
      </c>
      <c r="I27" s="135">
        <f t="shared" si="6"/>
        <v>0.45591573591975243</v>
      </c>
      <c r="J27" s="135">
        <f t="shared" si="6"/>
        <v>11.884217410016921</v>
      </c>
      <c r="K27" s="135">
        <f t="shared" si="6"/>
        <v>2.7817415195486062</v>
      </c>
      <c r="L27" s="135">
        <f t="shared" si="6"/>
        <v>0.18437582987279993</v>
      </c>
      <c r="M27" s="135">
        <f t="shared" si="6"/>
        <v>0.49789368218330787</v>
      </c>
      <c r="N27" s="135">
        <f t="shared" si="6"/>
        <v>6.5028872073992841E-2</v>
      </c>
      <c r="O27" s="135">
        <f t="shared" si="6"/>
        <v>4.039204256779735</v>
      </c>
      <c r="P27" s="135">
        <f t="shared" si="6"/>
        <v>3.226971730407739</v>
      </c>
      <c r="Q27" s="135">
        <f t="shared" si="6"/>
        <v>6.8016019446139938E-3</v>
      </c>
      <c r="R27" s="135">
        <f t="shared" si="6"/>
        <v>0.45598520446329072</v>
      </c>
      <c r="S27" s="135">
        <f t="shared" si="6"/>
        <v>3.1312693387005153</v>
      </c>
      <c r="T27" s="135">
        <f t="shared" si="6"/>
        <v>1.7664777017027056</v>
      </c>
      <c r="U27" s="135">
        <f t="shared" si="6"/>
        <v>12.182913201265212</v>
      </c>
      <c r="V27" s="135">
        <f t="shared" si="6"/>
        <v>3.7882333549422609</v>
      </c>
      <c r="W27" s="135">
        <f t="shared" si="6"/>
        <v>0.19189106321921651</v>
      </c>
      <c r="X27" s="135">
        <f t="shared" si="6"/>
        <v>0.1775679126060461</v>
      </c>
      <c r="Y27" s="136">
        <f t="shared" si="6"/>
        <v>100</v>
      </c>
    </row>
    <row r="28" spans="1:25">
      <c r="A28" s="119" t="s">
        <v>45</v>
      </c>
      <c r="B28" s="135">
        <f t="shared" si="2"/>
        <v>15.223282648947112</v>
      </c>
      <c r="C28" s="135">
        <f t="shared" ref="C28:Y28" si="7">C10/$Y10*100</f>
        <v>15.188355835504083</v>
      </c>
      <c r="D28" s="135">
        <f t="shared" si="7"/>
        <v>15.135292930556265</v>
      </c>
      <c r="E28" s="135">
        <f t="shared" si="7"/>
        <v>0.23976160561028212</v>
      </c>
      <c r="F28" s="135">
        <f t="shared" si="7"/>
        <v>8.7320893125134198</v>
      </c>
      <c r="G28" s="135">
        <f t="shared" si="7"/>
        <v>1.0479336607187313</v>
      </c>
      <c r="H28" s="135">
        <f t="shared" si="7"/>
        <v>0.13926304514661569</v>
      </c>
      <c r="I28" s="135">
        <f t="shared" si="7"/>
        <v>0.28986797446055279</v>
      </c>
      <c r="J28" s="135">
        <f t="shared" si="7"/>
        <v>11.648209707251041</v>
      </c>
      <c r="K28" s="135">
        <f t="shared" si="7"/>
        <v>2.0567514750138565</v>
      </c>
      <c r="L28" s="135">
        <f t="shared" si="7"/>
        <v>9.4410717661816884E-2</v>
      </c>
      <c r="M28" s="135">
        <f t="shared" si="7"/>
        <v>0.432975972955705</v>
      </c>
      <c r="N28" s="135">
        <f t="shared" si="7"/>
        <v>4.4704864785352114E-2</v>
      </c>
      <c r="O28" s="135">
        <f t="shared" si="7"/>
        <v>5.0068265216944488</v>
      </c>
      <c r="P28" s="135">
        <f t="shared" si="7"/>
        <v>3.81391882214806</v>
      </c>
      <c r="Q28" s="135">
        <f t="shared" si="7"/>
        <v>3.3159081576820466E-2</v>
      </c>
      <c r="R28" s="135">
        <f t="shared" si="7"/>
        <v>0.86792539734598084</v>
      </c>
      <c r="S28" s="135">
        <f t="shared" si="7"/>
        <v>3.0684093116686961</v>
      </c>
      <c r="T28" s="135">
        <f t="shared" si="7"/>
        <v>1.5805416232129592</v>
      </c>
      <c r="U28" s="135">
        <f t="shared" si="7"/>
        <v>11.571711156254116</v>
      </c>
      <c r="V28" s="135">
        <f t="shared" si="7"/>
        <v>3.503429736617965</v>
      </c>
      <c r="W28" s="135">
        <f t="shared" si="7"/>
        <v>0.21397565900579738</v>
      </c>
      <c r="X28" s="135">
        <f t="shared" si="7"/>
        <v>6.720293935032122E-2</v>
      </c>
      <c r="Y28" s="136">
        <f t="shared" si="7"/>
        <v>100</v>
      </c>
    </row>
    <row r="29" spans="1:25">
      <c r="A29" s="119" t="s">
        <v>46</v>
      </c>
      <c r="B29" s="135">
        <f t="shared" si="2"/>
        <v>15.538601869188515</v>
      </c>
      <c r="C29" s="135">
        <f t="shared" ref="C29:Y29" si="8">C11/$Y11*100</f>
        <v>15.489470393284677</v>
      </c>
      <c r="D29" s="135">
        <f t="shared" si="8"/>
        <v>15.253449793862089</v>
      </c>
      <c r="E29" s="135">
        <f t="shared" si="8"/>
        <v>0.23954458905945519</v>
      </c>
      <c r="F29" s="135">
        <f t="shared" si="8"/>
        <v>10.868782976243976</v>
      </c>
      <c r="G29" s="135">
        <f t="shared" si="8"/>
        <v>0.74297964285944318</v>
      </c>
      <c r="H29" s="135">
        <f t="shared" si="8"/>
        <v>0.16093298895263311</v>
      </c>
      <c r="I29" s="135">
        <f t="shared" si="8"/>
        <v>0.26493093971240278</v>
      </c>
      <c r="J29" s="135">
        <f t="shared" si="8"/>
        <v>10.728665680032146</v>
      </c>
      <c r="K29" s="135">
        <f t="shared" si="8"/>
        <v>2.3803651968058408</v>
      </c>
      <c r="L29" s="135">
        <f t="shared" si="8"/>
        <v>0.14818717054722541</v>
      </c>
      <c r="M29" s="135">
        <f t="shared" si="8"/>
        <v>0.49551381874628714</v>
      </c>
      <c r="N29" s="135">
        <f t="shared" si="8"/>
        <v>5.0568322293563568E-2</v>
      </c>
      <c r="O29" s="135">
        <f t="shared" si="8"/>
        <v>3.0499541943280239</v>
      </c>
      <c r="P29" s="135">
        <f t="shared" si="8"/>
        <v>3.1780750618463278</v>
      </c>
      <c r="Q29" s="135">
        <f t="shared" si="8"/>
        <v>2.1509342722050982E-2</v>
      </c>
      <c r="R29" s="135">
        <f t="shared" si="8"/>
        <v>0.56232717586851177</v>
      </c>
      <c r="S29" s="135">
        <f t="shared" si="8"/>
        <v>3.3424886873120023</v>
      </c>
      <c r="T29" s="135">
        <f t="shared" si="8"/>
        <v>1.3185914545295097</v>
      </c>
      <c r="U29" s="135">
        <f t="shared" si="8"/>
        <v>12.502904659296471</v>
      </c>
      <c r="V29" s="135">
        <f t="shared" si="8"/>
        <v>3.419688214242715</v>
      </c>
      <c r="W29" s="135">
        <f t="shared" si="8"/>
        <v>4.3365510434725307E-2</v>
      </c>
      <c r="X29" s="135">
        <f t="shared" si="8"/>
        <v>0.19910231783141233</v>
      </c>
      <c r="Y29" s="136">
        <f t="shared" si="8"/>
        <v>100</v>
      </c>
    </row>
    <row r="30" spans="1:25">
      <c r="A30" s="119" t="s">
        <v>47</v>
      </c>
      <c r="B30" s="135">
        <f t="shared" si="2"/>
        <v>14.773005808537039</v>
      </c>
      <c r="C30" s="135">
        <f t="shared" ref="C30:Y30" si="9">C12/$Y12*100</f>
        <v>14.731038435260926</v>
      </c>
      <c r="D30" s="135">
        <f t="shared" si="9"/>
        <v>14.679632970591586</v>
      </c>
      <c r="E30" s="135">
        <f t="shared" si="9"/>
        <v>0.21392526358622793</v>
      </c>
      <c r="F30" s="135">
        <f t="shared" si="9"/>
        <v>9.4691943036815296</v>
      </c>
      <c r="G30" s="135">
        <f t="shared" si="9"/>
        <v>1.3911929417372146</v>
      </c>
      <c r="H30" s="135">
        <f t="shared" si="9"/>
        <v>6.9627760329212945E-2</v>
      </c>
      <c r="I30" s="135">
        <f t="shared" si="9"/>
        <v>0.3881300895617017</v>
      </c>
      <c r="J30" s="135">
        <f t="shared" si="9"/>
        <v>10.917539865078083</v>
      </c>
      <c r="K30" s="135">
        <f t="shared" si="9"/>
        <v>3.339310203572051</v>
      </c>
      <c r="L30" s="135">
        <f t="shared" si="9"/>
        <v>6.5202803573108509E-2</v>
      </c>
      <c r="M30" s="135">
        <f t="shared" si="9"/>
        <v>0.43290052309367455</v>
      </c>
      <c r="N30" s="135">
        <f t="shared" si="9"/>
        <v>9.2440087191360876E-2</v>
      </c>
      <c r="O30" s="135">
        <f t="shared" si="9"/>
        <v>2.5577436022032791</v>
      </c>
      <c r="P30" s="135">
        <f t="shared" si="9"/>
        <v>3.2764601115230136</v>
      </c>
      <c r="Q30" s="135">
        <f t="shared" si="9"/>
        <v>8.0080338367356035E-2</v>
      </c>
      <c r="R30" s="135">
        <f t="shared" si="9"/>
        <v>0.48681095241705047</v>
      </c>
      <c r="S30" s="135">
        <f t="shared" si="9"/>
        <v>2.9390174929230342</v>
      </c>
      <c r="T30" s="135">
        <f t="shared" si="9"/>
        <v>2.5114858959912394</v>
      </c>
      <c r="U30" s="135">
        <f t="shared" si="9"/>
        <v>12.99510754600168</v>
      </c>
      <c r="V30" s="135">
        <f t="shared" si="9"/>
        <v>3.9004607500245605</v>
      </c>
      <c r="W30" s="135">
        <f t="shared" si="9"/>
        <v>0.52356165266124843</v>
      </c>
      <c r="X30" s="135">
        <f t="shared" si="9"/>
        <v>0.16613060209381708</v>
      </c>
      <c r="Y30" s="136">
        <f t="shared" si="9"/>
        <v>100</v>
      </c>
    </row>
    <row r="31" spans="1:25">
      <c r="A31" s="119" t="s">
        <v>48</v>
      </c>
      <c r="B31" s="135">
        <f t="shared" si="2"/>
        <v>14.604507581078252</v>
      </c>
      <c r="C31" s="135">
        <f t="shared" ref="C31:Y31" si="10">C13/$Y13*100</f>
        <v>14.588080218816721</v>
      </c>
      <c r="D31" s="135">
        <f t="shared" si="10"/>
        <v>14.557312473403048</v>
      </c>
      <c r="E31" s="135">
        <f t="shared" si="10"/>
        <v>0.13188492255357293</v>
      </c>
      <c r="F31" s="135">
        <f t="shared" si="10"/>
        <v>7.8549081468319475</v>
      </c>
      <c r="G31" s="135">
        <f t="shared" si="10"/>
        <v>0.83317575459111348</v>
      </c>
      <c r="H31" s="135">
        <f t="shared" si="10"/>
        <v>3.1730187235964852E-2</v>
      </c>
      <c r="I31" s="135">
        <f t="shared" si="10"/>
        <v>0.27206204122867755</v>
      </c>
      <c r="J31" s="135">
        <f t="shared" si="10"/>
        <v>11.686627119087941</v>
      </c>
      <c r="K31" s="135">
        <f t="shared" si="10"/>
        <v>2.4129176307336646</v>
      </c>
      <c r="L31" s="135">
        <f t="shared" si="10"/>
        <v>6.3196969341618364E-2</v>
      </c>
      <c r="M31" s="135">
        <f t="shared" si="10"/>
        <v>0.53126788590485208</v>
      </c>
      <c r="N31" s="135">
        <f t="shared" si="10"/>
        <v>4.3532763267222524E-2</v>
      </c>
      <c r="O31" s="135">
        <f t="shared" si="10"/>
        <v>5.046295224571363</v>
      </c>
      <c r="P31" s="135">
        <f t="shared" si="10"/>
        <v>4.444373977943771</v>
      </c>
      <c r="Q31" s="135">
        <f t="shared" si="10"/>
        <v>5.6601710117284681E-2</v>
      </c>
      <c r="R31" s="135">
        <f t="shared" si="10"/>
        <v>0.62713722237162584</v>
      </c>
      <c r="S31" s="135">
        <f t="shared" si="10"/>
        <v>3.6267289950744761</v>
      </c>
      <c r="T31" s="135">
        <f t="shared" si="10"/>
        <v>1.557788071627757</v>
      </c>
      <c r="U31" s="135">
        <f t="shared" si="10"/>
        <v>12.262162263334924</v>
      </c>
      <c r="V31" s="135">
        <f t="shared" si="10"/>
        <v>4.549644851369349</v>
      </c>
      <c r="W31" s="135">
        <f t="shared" si="10"/>
        <v>9.2049962077259462E-2</v>
      </c>
      <c r="X31" s="135">
        <f t="shared" si="10"/>
        <v>0.12601402743759538</v>
      </c>
      <c r="Y31" s="136">
        <f t="shared" si="10"/>
        <v>100</v>
      </c>
    </row>
    <row r="32" spans="1:25">
      <c r="A32" s="119" t="s">
        <v>49</v>
      </c>
      <c r="B32" s="135">
        <f t="shared" si="2"/>
        <v>15.251868154747218</v>
      </c>
      <c r="C32" s="135">
        <f t="shared" ref="C32:Y32" si="11">C14/$Y14*100</f>
        <v>15.216700263341634</v>
      </c>
      <c r="D32" s="135">
        <f t="shared" si="11"/>
        <v>15.086341492896068</v>
      </c>
      <c r="E32" s="135">
        <f t="shared" si="11"/>
        <v>0.14399397747159995</v>
      </c>
      <c r="F32" s="135">
        <f t="shared" si="11"/>
        <v>10.025995083046437</v>
      </c>
      <c r="G32" s="135">
        <f t="shared" si="11"/>
        <v>2.2893829359703561</v>
      </c>
      <c r="H32" s="135">
        <f t="shared" si="11"/>
        <v>9.696547171787015E-2</v>
      </c>
      <c r="I32" s="135">
        <f t="shared" si="11"/>
        <v>0.26591533364340109</v>
      </c>
      <c r="J32" s="135">
        <f t="shared" si="11"/>
        <v>12.230424343984742</v>
      </c>
      <c r="K32" s="135">
        <f t="shared" si="11"/>
        <v>2.0909597173581407</v>
      </c>
      <c r="L32" s="135">
        <f t="shared" si="11"/>
        <v>0.21593877230510913</v>
      </c>
      <c r="M32" s="135">
        <f t="shared" si="11"/>
        <v>0.21540243496432801</v>
      </c>
      <c r="N32" s="135">
        <f t="shared" si="11"/>
        <v>5.4400444504869382E-2</v>
      </c>
      <c r="O32" s="135">
        <f t="shared" si="11"/>
        <v>3.2066097781928335</v>
      </c>
      <c r="P32" s="135">
        <f t="shared" si="11"/>
        <v>2.7204577743591374</v>
      </c>
      <c r="Q32" s="135">
        <f t="shared" si="11"/>
        <v>3.9433393075553769E-2</v>
      </c>
      <c r="R32" s="135">
        <f t="shared" si="11"/>
        <v>0.57053334573028502</v>
      </c>
      <c r="S32" s="135">
        <f t="shared" si="11"/>
        <v>4.5898417779647644</v>
      </c>
      <c r="T32" s="135">
        <f t="shared" si="11"/>
        <v>1.1457425451899306</v>
      </c>
      <c r="U32" s="135">
        <f t="shared" si="11"/>
        <v>11.404392847592401</v>
      </c>
      <c r="V32" s="135">
        <f t="shared" si="11"/>
        <v>2.9794151208902568</v>
      </c>
      <c r="W32" s="135">
        <f t="shared" si="11"/>
        <v>5.1502783032863833E-2</v>
      </c>
      <c r="X32" s="135">
        <f t="shared" si="11"/>
        <v>0.1077822080202014</v>
      </c>
      <c r="Y32" s="136">
        <f t="shared" si="11"/>
        <v>100</v>
      </c>
    </row>
    <row r="33" spans="1:25" s="3" customFormat="1" ht="15.75" thickBot="1">
      <c r="A33" s="126"/>
      <c r="B33" s="135"/>
      <c r="C33" s="135"/>
      <c r="D33" s="135"/>
      <c r="E33" s="135"/>
      <c r="F33" s="135"/>
      <c r="G33" s="135"/>
      <c r="H33" s="135"/>
      <c r="I33" s="135"/>
      <c r="J33" s="135"/>
      <c r="K33" s="135"/>
      <c r="L33" s="135"/>
      <c r="M33" s="135"/>
      <c r="N33" s="135"/>
      <c r="O33" s="135"/>
      <c r="P33" s="135"/>
      <c r="Q33" s="135"/>
      <c r="R33" s="135"/>
      <c r="S33" s="135"/>
      <c r="T33" s="135"/>
      <c r="U33" s="135"/>
      <c r="V33" s="135"/>
      <c r="W33" s="135"/>
      <c r="X33" s="135"/>
      <c r="Y33" s="136"/>
    </row>
    <row r="34" spans="1:25" ht="15.75" thickBot="1">
      <c r="A34" s="129" t="s">
        <v>39</v>
      </c>
      <c r="B34" s="137">
        <f t="shared" ref="B34" si="12">B16/$Y16*100</f>
        <v>14.973076453975173</v>
      </c>
      <c r="C34" s="137">
        <f t="shared" ref="C34:X34" si="13">C16/$Y16*100</f>
        <v>14.924571376302772</v>
      </c>
      <c r="D34" s="137">
        <f t="shared" si="13"/>
        <v>14.850082320319569</v>
      </c>
      <c r="E34" s="137">
        <f t="shared" si="13"/>
        <v>0.24159604863967427</v>
      </c>
      <c r="F34" s="137">
        <f t="shared" si="13"/>
        <v>9.486173660076318</v>
      </c>
      <c r="G34" s="137">
        <f t="shared" si="13"/>
        <v>1.2713074636958372</v>
      </c>
      <c r="H34" s="137">
        <f t="shared" si="13"/>
        <v>9.7939495067133439E-2</v>
      </c>
      <c r="I34" s="137">
        <f t="shared" si="13"/>
        <v>0.34099448696234141</v>
      </c>
      <c r="J34" s="137">
        <f t="shared" si="13"/>
        <v>11.338920869556453</v>
      </c>
      <c r="K34" s="137">
        <f t="shared" si="13"/>
        <v>2.7135154727838491</v>
      </c>
      <c r="L34" s="137">
        <f t="shared" si="13"/>
        <v>0.14236613759298722</v>
      </c>
      <c r="M34" s="137">
        <f t="shared" si="13"/>
        <v>0.51195546195681596</v>
      </c>
      <c r="N34" s="137">
        <f t="shared" si="13"/>
        <v>6.331858769713726E-2</v>
      </c>
      <c r="O34" s="137">
        <f t="shared" si="13"/>
        <v>3.7115824198876601</v>
      </c>
      <c r="P34" s="137">
        <f t="shared" si="13"/>
        <v>3.3810643991327938</v>
      </c>
      <c r="Q34" s="137">
        <f t="shared" si="13"/>
        <v>5.2213053083107995E-2</v>
      </c>
      <c r="R34" s="137">
        <f t="shared" si="13"/>
        <v>0.61383339066951548</v>
      </c>
      <c r="S34" s="137">
        <f t="shared" si="13"/>
        <v>3.4350659432405015</v>
      </c>
      <c r="T34" s="137">
        <f t="shared" si="13"/>
        <v>1.8555202150813406</v>
      </c>
      <c r="U34" s="137">
        <f t="shared" si="13"/>
        <v>12.064050198758029</v>
      </c>
      <c r="V34" s="137">
        <f t="shared" si="13"/>
        <v>3.5168816193286747</v>
      </c>
      <c r="W34" s="137">
        <f t="shared" si="13"/>
        <v>0.29562499250494645</v>
      </c>
      <c r="X34" s="137">
        <f t="shared" si="13"/>
        <v>0.11834593368736947</v>
      </c>
      <c r="Y34" s="138"/>
    </row>
    <row r="35" spans="1:25"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</row>
  </sheetData>
  <mergeCells count="2">
    <mergeCell ref="B17:C17"/>
    <mergeCell ref="A1:R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cover page</vt:lpstr>
      <vt:lpstr>Income</vt:lpstr>
      <vt:lpstr>monthly income</vt:lpstr>
      <vt:lpstr>expenditure</vt:lpstr>
      <vt:lpstr>expenditure on item</vt:lpstr>
      <vt:lpstr>assets</vt:lpstr>
      <vt:lpstr>time use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mnqayins</dc:creator>
  <cp:lastModifiedBy>user</cp:lastModifiedBy>
  <dcterms:created xsi:type="dcterms:W3CDTF">2014-06-04T06:53:38Z</dcterms:created>
  <dcterms:modified xsi:type="dcterms:W3CDTF">2014-07-09T06:33:24Z</dcterms:modified>
</cp:coreProperties>
</file>