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65" windowWidth="12120" windowHeight="7560" tabRatio="885"/>
  </bookViews>
  <sheets>
    <sheet name="Cover" sheetId="11" r:id="rId1"/>
    <sheet name="Rank-income" sheetId="8" r:id="rId2"/>
    <sheet name="Rank-employment" sheetId="7" r:id="rId3"/>
    <sheet name="Rank-health" sheetId="6" r:id="rId4"/>
    <sheet name="Rank education" sheetId="5" r:id="rId5"/>
    <sheet name="Rank-Living enviro" sheetId="4" r:id="rId6"/>
    <sheet name="Rank-crime" sheetId="3" r:id="rId7"/>
    <sheet name="Scores" sheetId="9" r:id="rId8"/>
    <sheet name="Final ranking" sheetId="10" r:id="rId9"/>
    <sheet name="RankChange" sheetId="25" r:id="rId10"/>
  </sheets>
  <definedNames>
    <definedName name="_xlnm._FilterDatabase" localSheetId="8" hidden="1">'Final ranking'!$A$1:$F$52</definedName>
    <definedName name="_xlnm._FilterDatabase" localSheetId="4" hidden="1">'Rank education'!$A$2:$K$53</definedName>
    <definedName name="_xlnm._FilterDatabase" localSheetId="9" hidden="1">RankChange!$A$1:$B$53</definedName>
    <definedName name="_xlnm._FilterDatabase" localSheetId="6" hidden="1">'Rank-crime'!$A$2:$K$2</definedName>
    <definedName name="_xlnm._FilterDatabase" localSheetId="2" hidden="1">'Rank-employment'!$A$2:$K$53</definedName>
    <definedName name="_xlnm._FilterDatabase" localSheetId="3" hidden="1">'Rank-health'!$A$2:$K$53</definedName>
    <definedName name="_xlnm._FilterDatabase" localSheetId="1" hidden="1">'Rank-income'!$A$2:$K$2</definedName>
    <definedName name="_xlnm._FilterDatabase" localSheetId="5" hidden="1">'Rank-Living enviro'!$A$2:$Z$53</definedName>
    <definedName name="_xlnm._FilterDatabase" localSheetId="7" hidden="1">Scores!$A$2:$AJ$53</definedName>
  </definedNames>
  <calcPr calcId="145621"/>
</workbook>
</file>

<file path=xl/calcChain.xml><?xml version="1.0" encoding="utf-8"?>
<calcChain xmlns="http://schemas.openxmlformats.org/spreadsheetml/2006/main">
  <c r="B48" i="25" l="1"/>
  <c r="B45" i="25"/>
  <c r="B12" i="25"/>
  <c r="B14" i="25"/>
  <c r="B35" i="25"/>
  <c r="B32" i="25"/>
  <c r="B23" i="25"/>
  <c r="B8" i="25"/>
  <c r="B34" i="25"/>
  <c r="B31" i="25"/>
  <c r="B37" i="25"/>
  <c r="B26" i="25"/>
  <c r="B51" i="25"/>
  <c r="B17" i="25"/>
  <c r="B3" i="25"/>
  <c r="B13" i="25"/>
  <c r="B25" i="25"/>
  <c r="B18" i="25"/>
  <c r="B36" i="25"/>
  <c r="B16" i="25"/>
  <c r="B41" i="25"/>
  <c r="B2" i="25"/>
  <c r="B42" i="25"/>
  <c r="B40" i="25"/>
  <c r="B47" i="25"/>
  <c r="B28" i="25"/>
  <c r="B19" i="25"/>
  <c r="B22" i="25"/>
  <c r="B29" i="25"/>
  <c r="B43" i="25"/>
  <c r="B7" i="25"/>
  <c r="B20" i="25"/>
  <c r="B5" i="25"/>
  <c r="B53" i="25"/>
  <c r="B11" i="25"/>
  <c r="B46" i="25"/>
  <c r="B21" i="25"/>
  <c r="B49" i="25"/>
  <c r="B6" i="25"/>
  <c r="B9" i="25"/>
  <c r="B27" i="25"/>
  <c r="B24" i="25"/>
  <c r="B4" i="25"/>
  <c r="B50" i="25"/>
  <c r="B38" i="25"/>
  <c r="B39" i="25"/>
  <c r="B52" i="25"/>
  <c r="B30" i="25"/>
  <c r="B44" i="25"/>
  <c r="B33" i="25"/>
  <c r="B10" i="25"/>
  <c r="B15" i="25"/>
  <c r="C59" i="10"/>
  <c r="D59" i="10"/>
  <c r="E59" i="10"/>
  <c r="F59" i="10"/>
  <c r="B59" i="10"/>
  <c r="B3" i="10"/>
  <c r="C3" i="10"/>
  <c r="D3" i="10"/>
  <c r="E3" i="10"/>
  <c r="F3" i="10"/>
  <c r="B4" i="10"/>
  <c r="C4" i="10"/>
  <c r="D4" i="10"/>
  <c r="E4" i="10"/>
  <c r="F4" i="10"/>
  <c r="B5" i="10"/>
  <c r="C5" i="10"/>
  <c r="D5" i="10"/>
  <c r="E5" i="10"/>
  <c r="F5" i="10"/>
  <c r="B6" i="10"/>
  <c r="C6" i="10"/>
  <c r="D6" i="10"/>
  <c r="E6" i="10"/>
  <c r="F6" i="10"/>
  <c r="B7" i="10"/>
  <c r="C7" i="10"/>
  <c r="D7" i="10"/>
  <c r="E7" i="10"/>
  <c r="F7" i="10"/>
  <c r="B8" i="10"/>
  <c r="C8" i="10"/>
  <c r="D8" i="10"/>
  <c r="E8" i="10"/>
  <c r="F8" i="10"/>
  <c r="B9" i="10"/>
  <c r="C9" i="10"/>
  <c r="D9" i="10"/>
  <c r="E9" i="10"/>
  <c r="F9" i="10"/>
  <c r="B10" i="10"/>
  <c r="C10" i="10"/>
  <c r="D10" i="10"/>
  <c r="E10" i="10"/>
  <c r="F10" i="10"/>
  <c r="B11" i="10"/>
  <c r="C11" i="10"/>
  <c r="D11" i="10"/>
  <c r="E11" i="10"/>
  <c r="F11" i="10"/>
  <c r="B12" i="10"/>
  <c r="C12" i="10"/>
  <c r="D12" i="10"/>
  <c r="E12" i="10"/>
  <c r="F12" i="10"/>
  <c r="B13" i="10"/>
  <c r="C13" i="10"/>
  <c r="D13" i="10"/>
  <c r="E13" i="10"/>
  <c r="F13" i="10"/>
  <c r="B14" i="10"/>
  <c r="C14" i="10"/>
  <c r="D14" i="10"/>
  <c r="E14" i="10"/>
  <c r="F14" i="10"/>
  <c r="B15" i="10"/>
  <c r="C15" i="10"/>
  <c r="D15" i="10"/>
  <c r="E15" i="10"/>
  <c r="F15" i="10"/>
  <c r="B16" i="10"/>
  <c r="C16" i="10"/>
  <c r="D16" i="10"/>
  <c r="E16" i="10"/>
  <c r="F16" i="10"/>
  <c r="B17" i="10"/>
  <c r="C17" i="10"/>
  <c r="D17" i="10"/>
  <c r="E17" i="10"/>
  <c r="F17" i="10"/>
  <c r="B18" i="10"/>
  <c r="C18" i="10"/>
  <c r="D18" i="10"/>
  <c r="E18" i="10"/>
  <c r="F18" i="10"/>
  <c r="B19" i="10"/>
  <c r="C19" i="10"/>
  <c r="D19" i="10"/>
  <c r="E19" i="10"/>
  <c r="F19" i="10"/>
  <c r="B20" i="10"/>
  <c r="C20" i="10"/>
  <c r="D20" i="10"/>
  <c r="E20" i="10"/>
  <c r="F20" i="10"/>
  <c r="B21" i="10"/>
  <c r="C21" i="10"/>
  <c r="D21" i="10"/>
  <c r="E21" i="10"/>
  <c r="F21" i="10"/>
  <c r="B22" i="10"/>
  <c r="C22" i="10"/>
  <c r="D22" i="10"/>
  <c r="E22" i="10"/>
  <c r="F22" i="10"/>
  <c r="B23" i="10"/>
  <c r="C23" i="10"/>
  <c r="D23" i="10"/>
  <c r="E23" i="10"/>
  <c r="F23" i="10"/>
  <c r="B24" i="10"/>
  <c r="C24" i="10"/>
  <c r="D24" i="10"/>
  <c r="E24" i="10"/>
  <c r="F24" i="10"/>
  <c r="B25" i="10"/>
  <c r="C25" i="10"/>
  <c r="D25" i="10"/>
  <c r="E25" i="10"/>
  <c r="F25" i="10"/>
  <c r="B26" i="10"/>
  <c r="C26" i="10"/>
  <c r="D26" i="10"/>
  <c r="E26" i="10"/>
  <c r="F26" i="10"/>
  <c r="B27" i="10"/>
  <c r="C27" i="10"/>
  <c r="D27" i="10"/>
  <c r="E27" i="10"/>
  <c r="F27" i="10"/>
  <c r="B28" i="10"/>
  <c r="C28" i="10"/>
  <c r="D28" i="10"/>
  <c r="E28" i="10"/>
  <c r="F28" i="10"/>
  <c r="B29" i="10"/>
  <c r="C29" i="10"/>
  <c r="D29" i="10"/>
  <c r="E29" i="10"/>
  <c r="F29" i="10"/>
  <c r="B30" i="10"/>
  <c r="C30" i="10"/>
  <c r="D30" i="10"/>
  <c r="E30" i="10"/>
  <c r="F30" i="10"/>
  <c r="B31" i="10"/>
  <c r="C31" i="10"/>
  <c r="D31" i="10"/>
  <c r="E31" i="10"/>
  <c r="F31" i="10"/>
  <c r="B32" i="10"/>
  <c r="C32" i="10"/>
  <c r="D32" i="10"/>
  <c r="E32" i="10"/>
  <c r="F32" i="10"/>
  <c r="B33" i="10"/>
  <c r="C33" i="10"/>
  <c r="D33" i="10"/>
  <c r="E33" i="10"/>
  <c r="F33" i="10"/>
  <c r="B34" i="10"/>
  <c r="C34" i="10"/>
  <c r="D34" i="10"/>
  <c r="E34" i="10"/>
  <c r="F34" i="10"/>
  <c r="B35" i="10"/>
  <c r="C35" i="10"/>
  <c r="D35" i="10"/>
  <c r="E35" i="10"/>
  <c r="F35" i="10"/>
  <c r="B36" i="10"/>
  <c r="C36" i="10"/>
  <c r="D36" i="10"/>
  <c r="E36" i="10"/>
  <c r="F36" i="10"/>
  <c r="B37" i="10"/>
  <c r="C37" i="10"/>
  <c r="D37" i="10"/>
  <c r="E37" i="10"/>
  <c r="F37" i="10"/>
  <c r="B38" i="10"/>
  <c r="C38" i="10"/>
  <c r="D38" i="10"/>
  <c r="E38" i="10"/>
  <c r="F38" i="10"/>
  <c r="B39" i="10"/>
  <c r="C39" i="10"/>
  <c r="D39" i="10"/>
  <c r="E39" i="10"/>
  <c r="F39" i="10"/>
  <c r="B40" i="10"/>
  <c r="C40" i="10"/>
  <c r="D40" i="10"/>
  <c r="E40" i="10"/>
  <c r="F40" i="10"/>
  <c r="B41" i="10"/>
  <c r="C41" i="10"/>
  <c r="D41" i="10"/>
  <c r="E41" i="10"/>
  <c r="F41" i="10"/>
  <c r="B42" i="10"/>
  <c r="C42" i="10"/>
  <c r="D42" i="10"/>
  <c r="E42" i="10"/>
  <c r="F42" i="10"/>
  <c r="B43" i="10"/>
  <c r="C43" i="10"/>
  <c r="D43" i="10"/>
  <c r="E43" i="10"/>
  <c r="F43" i="10"/>
  <c r="B44" i="10"/>
  <c r="C44" i="10"/>
  <c r="D44" i="10"/>
  <c r="E44" i="10"/>
  <c r="F44" i="10"/>
  <c r="B45" i="10"/>
  <c r="C45" i="10"/>
  <c r="D45" i="10"/>
  <c r="E45" i="10"/>
  <c r="F45" i="10"/>
  <c r="B46" i="10"/>
  <c r="C46" i="10"/>
  <c r="D46" i="10"/>
  <c r="E46" i="10"/>
  <c r="F46" i="10"/>
  <c r="B47" i="10"/>
  <c r="C47" i="10"/>
  <c r="D47" i="10"/>
  <c r="E47" i="10"/>
  <c r="F47" i="10"/>
  <c r="B48" i="10"/>
  <c r="C48" i="10"/>
  <c r="D48" i="10"/>
  <c r="E48" i="10"/>
  <c r="F48" i="10"/>
  <c r="B49" i="10"/>
  <c r="C49" i="10"/>
  <c r="D49" i="10"/>
  <c r="E49" i="10"/>
  <c r="F49" i="10"/>
  <c r="B50" i="10"/>
  <c r="C50" i="10"/>
  <c r="D50" i="10"/>
  <c r="E50" i="10"/>
  <c r="F50" i="10"/>
  <c r="B51" i="10"/>
  <c r="C51" i="10"/>
  <c r="D51" i="10"/>
  <c r="E51" i="10"/>
  <c r="F51" i="10"/>
  <c r="B52" i="10"/>
  <c r="C52" i="10"/>
  <c r="D52" i="10"/>
  <c r="E52" i="10"/>
  <c r="F52" i="10"/>
  <c r="F2" i="10"/>
  <c r="E2" i="10"/>
  <c r="E64" i="10" s="1"/>
  <c r="F63" i="10" s="1"/>
  <c r="D2" i="10"/>
  <c r="C2" i="10"/>
  <c r="AG4" i="9"/>
  <c r="AG5" i="9"/>
  <c r="AG6" i="9"/>
  <c r="AG7" i="9"/>
  <c r="AG8" i="9"/>
  <c r="AG9" i="9"/>
  <c r="AG10" i="9"/>
  <c r="AG11" i="9"/>
  <c r="AG12" i="9"/>
  <c r="AG13" i="9"/>
  <c r="AG14" i="9"/>
  <c r="AG15" i="9"/>
  <c r="AG16" i="9"/>
  <c r="AG17" i="9"/>
  <c r="AG18" i="9"/>
  <c r="AG19" i="9"/>
  <c r="AG20" i="9"/>
  <c r="AG21" i="9"/>
  <c r="AG22" i="9"/>
  <c r="AG23" i="9"/>
  <c r="AG24" i="9"/>
  <c r="AG25" i="9"/>
  <c r="AG26" i="9"/>
  <c r="AG27" i="9"/>
  <c r="AG28" i="9"/>
  <c r="AG29" i="9"/>
  <c r="AG30" i="9"/>
  <c r="AG31" i="9"/>
  <c r="AG32" i="9"/>
  <c r="AG33" i="9"/>
  <c r="AG34" i="9"/>
  <c r="AG35" i="9"/>
  <c r="AG36" i="9"/>
  <c r="AG37" i="9"/>
  <c r="AG38" i="9"/>
  <c r="AG39" i="9"/>
  <c r="AG40" i="9"/>
  <c r="AG41" i="9"/>
  <c r="AG42" i="9"/>
  <c r="AG43" i="9"/>
  <c r="AG44" i="9"/>
  <c r="AG45" i="9"/>
  <c r="AG46" i="9"/>
  <c r="AG47" i="9"/>
  <c r="AG48" i="9"/>
  <c r="AG49" i="9"/>
  <c r="AG50" i="9"/>
  <c r="AG51" i="9"/>
  <c r="AG52" i="9"/>
  <c r="AG53" i="9"/>
  <c r="AF3" i="9"/>
  <c r="Z4" i="9"/>
  <c r="Z5" i="9"/>
  <c r="Z6" i="9"/>
  <c r="Z7" i="9"/>
  <c r="Z8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28" i="9"/>
  <c r="Z29" i="9"/>
  <c r="Z30" i="9"/>
  <c r="Z31" i="9"/>
  <c r="Z32" i="9"/>
  <c r="Z33" i="9"/>
  <c r="Z34" i="9"/>
  <c r="Z35" i="9"/>
  <c r="Z36" i="9"/>
  <c r="Z37" i="9"/>
  <c r="Z38" i="9"/>
  <c r="Z39" i="9"/>
  <c r="Z40" i="9"/>
  <c r="Z41" i="9"/>
  <c r="Z42" i="9"/>
  <c r="Z43" i="9"/>
  <c r="Z44" i="9"/>
  <c r="Z45" i="9"/>
  <c r="Z46" i="9"/>
  <c r="Z47" i="9"/>
  <c r="Z48" i="9"/>
  <c r="Z49" i="9"/>
  <c r="Z50" i="9"/>
  <c r="Z51" i="9"/>
  <c r="Z52" i="9"/>
  <c r="Z3" i="9"/>
  <c r="AA4" i="9"/>
  <c r="AA5" i="9"/>
  <c r="AA6" i="9"/>
  <c r="AA7" i="9"/>
  <c r="AA8" i="9"/>
  <c r="AA9" i="9"/>
  <c r="AA10" i="9"/>
  <c r="AA11" i="9"/>
  <c r="AA12" i="9"/>
  <c r="AA13" i="9"/>
  <c r="AA14" i="9"/>
  <c r="AA15" i="9"/>
  <c r="AA16" i="9"/>
  <c r="AA17" i="9"/>
  <c r="AA18" i="9"/>
  <c r="AA19" i="9"/>
  <c r="AA20" i="9"/>
  <c r="AA21" i="9"/>
  <c r="AA22" i="9"/>
  <c r="AA23" i="9"/>
  <c r="AA24" i="9"/>
  <c r="AA25" i="9"/>
  <c r="AA26" i="9"/>
  <c r="AA27" i="9"/>
  <c r="AA28" i="9"/>
  <c r="AA29" i="9"/>
  <c r="AA30" i="9"/>
  <c r="AA31" i="9"/>
  <c r="AA32" i="9"/>
  <c r="AA33" i="9"/>
  <c r="AA34" i="9"/>
  <c r="AA35" i="9"/>
  <c r="AA36" i="9"/>
  <c r="AA37" i="9"/>
  <c r="AA38" i="9"/>
  <c r="AA39" i="9"/>
  <c r="AA40" i="9"/>
  <c r="AA41" i="9"/>
  <c r="AA42" i="9"/>
  <c r="AA43" i="9"/>
  <c r="AA44" i="9"/>
  <c r="AA45" i="9"/>
  <c r="AA46" i="9"/>
  <c r="AA47" i="9"/>
  <c r="AA48" i="9"/>
  <c r="AA49" i="9"/>
  <c r="AA50" i="9"/>
  <c r="AA51" i="9"/>
  <c r="AA52" i="9"/>
  <c r="AA53" i="9"/>
  <c r="AA3" i="9"/>
  <c r="F62" i="10" l="1"/>
  <c r="D64" i="10" s="1"/>
  <c r="E62" i="10"/>
  <c r="D63" i="10" s="1"/>
  <c r="E61" i="10"/>
  <c r="C63" i="10" s="1"/>
  <c r="D61" i="10"/>
  <c r="C62" i="10" s="1"/>
  <c r="F61" i="10"/>
  <c r="C64" i="10" s="1"/>
  <c r="S4" i="9"/>
  <c r="T4" i="9"/>
  <c r="S5" i="9"/>
  <c r="T5" i="9"/>
  <c r="S6" i="9"/>
  <c r="T6" i="9"/>
  <c r="S7" i="9"/>
  <c r="T7" i="9"/>
  <c r="S8" i="9"/>
  <c r="T8" i="9"/>
  <c r="S9" i="9"/>
  <c r="T9" i="9"/>
  <c r="S10" i="9"/>
  <c r="T10" i="9"/>
  <c r="S11" i="9"/>
  <c r="T11" i="9"/>
  <c r="S12" i="9"/>
  <c r="T12" i="9"/>
  <c r="S13" i="9"/>
  <c r="T13" i="9"/>
  <c r="S14" i="9"/>
  <c r="T14" i="9"/>
  <c r="S15" i="9"/>
  <c r="T15" i="9"/>
  <c r="S16" i="9"/>
  <c r="T16" i="9"/>
  <c r="S17" i="9"/>
  <c r="T17" i="9"/>
  <c r="S18" i="9"/>
  <c r="T18" i="9"/>
  <c r="S19" i="9"/>
  <c r="T19" i="9"/>
  <c r="S20" i="9"/>
  <c r="T20" i="9"/>
  <c r="S21" i="9"/>
  <c r="T21" i="9"/>
  <c r="S22" i="9"/>
  <c r="T22" i="9"/>
  <c r="S23" i="9"/>
  <c r="T23" i="9"/>
  <c r="S24" i="9"/>
  <c r="T24" i="9"/>
  <c r="S25" i="9"/>
  <c r="T25" i="9"/>
  <c r="S26" i="9"/>
  <c r="T26" i="9"/>
  <c r="S27" i="9"/>
  <c r="T27" i="9"/>
  <c r="S28" i="9"/>
  <c r="T28" i="9"/>
  <c r="S29" i="9"/>
  <c r="T29" i="9"/>
  <c r="S30" i="9"/>
  <c r="T30" i="9"/>
  <c r="S31" i="9"/>
  <c r="T31" i="9"/>
  <c r="S32" i="9"/>
  <c r="T32" i="9"/>
  <c r="S33" i="9"/>
  <c r="T33" i="9"/>
  <c r="S34" i="9"/>
  <c r="T34" i="9"/>
  <c r="S35" i="9"/>
  <c r="T35" i="9"/>
  <c r="S36" i="9"/>
  <c r="T36" i="9"/>
  <c r="S37" i="9"/>
  <c r="T37" i="9"/>
  <c r="S38" i="9"/>
  <c r="T38" i="9"/>
  <c r="S39" i="9"/>
  <c r="T39" i="9"/>
  <c r="S40" i="9"/>
  <c r="T40" i="9"/>
  <c r="S41" i="9"/>
  <c r="T41" i="9"/>
  <c r="S42" i="9"/>
  <c r="T42" i="9"/>
  <c r="S43" i="9"/>
  <c r="T43" i="9"/>
  <c r="S44" i="9"/>
  <c r="T44" i="9"/>
  <c r="S45" i="9"/>
  <c r="T45" i="9"/>
  <c r="S46" i="9"/>
  <c r="T46" i="9"/>
  <c r="S47" i="9"/>
  <c r="T47" i="9"/>
  <c r="S48" i="9"/>
  <c r="T48" i="9"/>
  <c r="S49" i="9"/>
  <c r="T49" i="9"/>
  <c r="S50" i="9"/>
  <c r="T50" i="9"/>
  <c r="S51" i="9"/>
  <c r="T51" i="9"/>
  <c r="S52" i="9"/>
  <c r="T52" i="9"/>
  <c r="S53" i="9"/>
  <c r="T53" i="9"/>
  <c r="T3" i="9"/>
  <c r="S3" i="9"/>
  <c r="M4" i="9"/>
  <c r="M5" i="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3" i="9"/>
  <c r="L4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3" i="9"/>
  <c r="AD4" i="9"/>
  <c r="AE4" i="9"/>
  <c r="AF4" i="9"/>
  <c r="AH4" i="9"/>
  <c r="AI4" i="9"/>
  <c r="AD5" i="9"/>
  <c r="AE5" i="9"/>
  <c r="AF5" i="9"/>
  <c r="AH5" i="9"/>
  <c r="AI5" i="9"/>
  <c r="AD6" i="9"/>
  <c r="AE6" i="9"/>
  <c r="AF6" i="9"/>
  <c r="AH6" i="9"/>
  <c r="AI6" i="9"/>
  <c r="AD7" i="9"/>
  <c r="AE7" i="9"/>
  <c r="AF7" i="9"/>
  <c r="AH7" i="9"/>
  <c r="AI7" i="9"/>
  <c r="AD8" i="9"/>
  <c r="AE8" i="9"/>
  <c r="AF8" i="9"/>
  <c r="AH8" i="9"/>
  <c r="AI8" i="9"/>
  <c r="AD9" i="9"/>
  <c r="AE9" i="9"/>
  <c r="AF9" i="9"/>
  <c r="AH9" i="9"/>
  <c r="AI9" i="9"/>
  <c r="AD10" i="9"/>
  <c r="AE10" i="9"/>
  <c r="AF10" i="9"/>
  <c r="AH10" i="9"/>
  <c r="AI10" i="9"/>
  <c r="AD11" i="9"/>
  <c r="AE11" i="9"/>
  <c r="AF11" i="9"/>
  <c r="AH11" i="9"/>
  <c r="AI11" i="9"/>
  <c r="AD12" i="9"/>
  <c r="AE12" i="9"/>
  <c r="AF12" i="9"/>
  <c r="AH12" i="9"/>
  <c r="AI12" i="9"/>
  <c r="AD13" i="9"/>
  <c r="AE13" i="9"/>
  <c r="AF13" i="9"/>
  <c r="AH13" i="9"/>
  <c r="AI13" i="9"/>
  <c r="AD14" i="9"/>
  <c r="AE14" i="9"/>
  <c r="AF14" i="9"/>
  <c r="AH14" i="9"/>
  <c r="AI14" i="9"/>
  <c r="AD15" i="9"/>
  <c r="AE15" i="9"/>
  <c r="AF15" i="9"/>
  <c r="AH15" i="9"/>
  <c r="AI15" i="9"/>
  <c r="AD16" i="9"/>
  <c r="AE16" i="9"/>
  <c r="AF16" i="9"/>
  <c r="AH16" i="9"/>
  <c r="AI16" i="9"/>
  <c r="AD17" i="9"/>
  <c r="AE17" i="9"/>
  <c r="AF17" i="9"/>
  <c r="AH17" i="9"/>
  <c r="AI17" i="9"/>
  <c r="AD18" i="9"/>
  <c r="AE18" i="9"/>
  <c r="AF18" i="9"/>
  <c r="AH18" i="9"/>
  <c r="AI18" i="9"/>
  <c r="AD19" i="9"/>
  <c r="AE19" i="9"/>
  <c r="AF19" i="9"/>
  <c r="AH19" i="9"/>
  <c r="AI19" i="9"/>
  <c r="AD20" i="9"/>
  <c r="AE20" i="9"/>
  <c r="AF20" i="9"/>
  <c r="AH20" i="9"/>
  <c r="AI20" i="9"/>
  <c r="AD21" i="9"/>
  <c r="AE21" i="9"/>
  <c r="AF21" i="9"/>
  <c r="AH21" i="9"/>
  <c r="AI21" i="9"/>
  <c r="AD22" i="9"/>
  <c r="AE22" i="9"/>
  <c r="AF22" i="9"/>
  <c r="AH22" i="9"/>
  <c r="AI22" i="9"/>
  <c r="AD23" i="9"/>
  <c r="AE23" i="9"/>
  <c r="AF23" i="9"/>
  <c r="AH23" i="9"/>
  <c r="AI23" i="9"/>
  <c r="AD24" i="9"/>
  <c r="AE24" i="9"/>
  <c r="AF24" i="9"/>
  <c r="AH24" i="9"/>
  <c r="AI24" i="9"/>
  <c r="AD25" i="9"/>
  <c r="AE25" i="9"/>
  <c r="AF25" i="9"/>
  <c r="AH25" i="9"/>
  <c r="AI25" i="9"/>
  <c r="AD26" i="9"/>
  <c r="AE26" i="9"/>
  <c r="AF26" i="9"/>
  <c r="AH26" i="9"/>
  <c r="AI26" i="9"/>
  <c r="AD27" i="9"/>
  <c r="AE27" i="9"/>
  <c r="AF27" i="9"/>
  <c r="AH27" i="9"/>
  <c r="AI27" i="9"/>
  <c r="AD28" i="9"/>
  <c r="AE28" i="9"/>
  <c r="AF28" i="9"/>
  <c r="AH28" i="9"/>
  <c r="AI28" i="9"/>
  <c r="AD29" i="9"/>
  <c r="AE29" i="9"/>
  <c r="AF29" i="9"/>
  <c r="AH29" i="9"/>
  <c r="AI29" i="9"/>
  <c r="AD30" i="9"/>
  <c r="AE30" i="9"/>
  <c r="AF30" i="9"/>
  <c r="AH30" i="9"/>
  <c r="AI30" i="9"/>
  <c r="AD31" i="9"/>
  <c r="AE31" i="9"/>
  <c r="AF31" i="9"/>
  <c r="AH31" i="9"/>
  <c r="AI31" i="9"/>
  <c r="AD32" i="9"/>
  <c r="AE32" i="9"/>
  <c r="AF32" i="9"/>
  <c r="AH32" i="9"/>
  <c r="AI32" i="9"/>
  <c r="AD33" i="9"/>
  <c r="AE33" i="9"/>
  <c r="AF33" i="9"/>
  <c r="AH33" i="9"/>
  <c r="AI33" i="9"/>
  <c r="AD34" i="9"/>
  <c r="AE34" i="9"/>
  <c r="AF34" i="9"/>
  <c r="AH34" i="9"/>
  <c r="AI34" i="9"/>
  <c r="AD35" i="9"/>
  <c r="AE35" i="9"/>
  <c r="AF35" i="9"/>
  <c r="AH35" i="9"/>
  <c r="AI35" i="9"/>
  <c r="AD36" i="9"/>
  <c r="AE36" i="9"/>
  <c r="AF36" i="9"/>
  <c r="AH36" i="9"/>
  <c r="AI36" i="9"/>
  <c r="AD37" i="9"/>
  <c r="AE37" i="9"/>
  <c r="AF37" i="9"/>
  <c r="AH37" i="9"/>
  <c r="AI37" i="9"/>
  <c r="AD38" i="9"/>
  <c r="AE38" i="9"/>
  <c r="AF38" i="9"/>
  <c r="AH38" i="9"/>
  <c r="AI38" i="9"/>
  <c r="AD39" i="9"/>
  <c r="AE39" i="9"/>
  <c r="AF39" i="9"/>
  <c r="AH39" i="9"/>
  <c r="AI39" i="9"/>
  <c r="AD40" i="9"/>
  <c r="AE40" i="9"/>
  <c r="AF40" i="9"/>
  <c r="AH40" i="9"/>
  <c r="AI40" i="9"/>
  <c r="AD41" i="9"/>
  <c r="AE41" i="9"/>
  <c r="AF41" i="9"/>
  <c r="AH41" i="9"/>
  <c r="AI41" i="9"/>
  <c r="AD42" i="9"/>
  <c r="AE42" i="9"/>
  <c r="AF42" i="9"/>
  <c r="AH42" i="9"/>
  <c r="AI42" i="9"/>
  <c r="AD43" i="9"/>
  <c r="AE43" i="9"/>
  <c r="AF43" i="9"/>
  <c r="AH43" i="9"/>
  <c r="AI43" i="9"/>
  <c r="AD44" i="9"/>
  <c r="AE44" i="9"/>
  <c r="AF44" i="9"/>
  <c r="AH44" i="9"/>
  <c r="AI44" i="9"/>
  <c r="AD45" i="9"/>
  <c r="AE45" i="9"/>
  <c r="AF45" i="9"/>
  <c r="AH45" i="9"/>
  <c r="AI45" i="9"/>
  <c r="AD46" i="9"/>
  <c r="AE46" i="9"/>
  <c r="AF46" i="9"/>
  <c r="AH46" i="9"/>
  <c r="AI46" i="9"/>
  <c r="AD47" i="9"/>
  <c r="AE47" i="9"/>
  <c r="AF47" i="9"/>
  <c r="AH47" i="9"/>
  <c r="AI47" i="9"/>
  <c r="AD48" i="9"/>
  <c r="AE48" i="9"/>
  <c r="AF48" i="9"/>
  <c r="AH48" i="9"/>
  <c r="AI48" i="9"/>
  <c r="AD49" i="9"/>
  <c r="AE49" i="9"/>
  <c r="AF49" i="9"/>
  <c r="AH49" i="9"/>
  <c r="AI49" i="9"/>
  <c r="AD50" i="9"/>
  <c r="AE50" i="9"/>
  <c r="AF50" i="9"/>
  <c r="AH50" i="9"/>
  <c r="AI50" i="9"/>
  <c r="AD51" i="9"/>
  <c r="AE51" i="9"/>
  <c r="AF51" i="9"/>
  <c r="AH51" i="9"/>
  <c r="AI51" i="9"/>
  <c r="AD52" i="9"/>
  <c r="AE52" i="9"/>
  <c r="AF52" i="9"/>
  <c r="AH52" i="9"/>
  <c r="AI52" i="9"/>
  <c r="AD53" i="9"/>
  <c r="AE53" i="9"/>
  <c r="AF53" i="9"/>
  <c r="AH53" i="9"/>
  <c r="AI53" i="9"/>
  <c r="AH3" i="9"/>
  <c r="AG3" i="9"/>
  <c r="AD3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4" i="9"/>
  <c r="F5" i="9"/>
  <c r="F6" i="9"/>
  <c r="F7" i="9"/>
  <c r="F8" i="9"/>
  <c r="F9" i="9"/>
  <c r="F10" i="9"/>
  <c r="F3" i="9"/>
  <c r="AI3" i="9"/>
  <c r="AE3" i="9" l="1"/>
  <c r="W3" i="9"/>
  <c r="AB27" i="9"/>
  <c r="AB28" i="9"/>
  <c r="AB29" i="9"/>
  <c r="W36" i="9"/>
  <c r="Y36" i="9"/>
  <c r="X36" i="9"/>
  <c r="U27" i="9"/>
  <c r="U28" i="9"/>
  <c r="P35" i="9"/>
  <c r="Q35" i="9"/>
  <c r="R35" i="9"/>
  <c r="P36" i="9"/>
  <c r="Q36" i="9"/>
  <c r="R36" i="9"/>
  <c r="J3" i="9"/>
  <c r="K3" i="9"/>
  <c r="N3" i="9"/>
  <c r="N28" i="9"/>
  <c r="J36" i="9"/>
  <c r="K36" i="9"/>
  <c r="J37" i="9"/>
  <c r="K37" i="9"/>
  <c r="G26" i="9"/>
  <c r="G27" i="9"/>
  <c r="G28" i="9"/>
  <c r="D37" i="9"/>
  <c r="D38" i="9"/>
  <c r="C33" i="9"/>
  <c r="C34" i="9"/>
  <c r="C35" i="9"/>
  <c r="C36" i="9"/>
  <c r="C37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D3" i="9"/>
  <c r="E3" i="9"/>
  <c r="C3" i="9"/>
  <c r="G3" i="9"/>
  <c r="I3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Y53" i="4"/>
  <c r="Y4" i="4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3" i="4"/>
  <c r="O3" i="4"/>
  <c r="AJ7" i="9" l="1"/>
  <c r="AJ15" i="9"/>
  <c r="AJ10" i="9"/>
  <c r="AJ45" i="9"/>
  <c r="AJ17" i="9"/>
  <c r="AJ12" i="9"/>
  <c r="AJ21" i="9"/>
  <c r="AJ30" i="9"/>
  <c r="AJ46" i="9"/>
  <c r="AJ42" i="9"/>
  <c r="AJ33" i="9"/>
  <c r="AJ39" i="9"/>
  <c r="AJ9" i="9"/>
  <c r="AJ11" i="9"/>
  <c r="AJ18" i="9"/>
  <c r="AJ22" i="9"/>
  <c r="AJ35" i="9"/>
  <c r="AJ13" i="9"/>
  <c r="AJ41" i="9"/>
  <c r="AJ31" i="9"/>
  <c r="AJ29" i="9"/>
  <c r="AJ3" i="9"/>
  <c r="AJ5" i="9"/>
  <c r="AJ6" i="9"/>
  <c r="AJ20" i="9"/>
  <c r="AJ14" i="9"/>
  <c r="AJ27" i="9"/>
  <c r="AJ24" i="9"/>
  <c r="AJ43" i="9"/>
  <c r="AJ36" i="9"/>
  <c r="AJ37" i="9"/>
  <c r="AJ52" i="9"/>
  <c r="AJ32" i="9"/>
  <c r="AJ34" i="9"/>
  <c r="AJ53" i="9"/>
  <c r="AJ26" i="9"/>
  <c r="AJ51" i="9"/>
  <c r="AJ28" i="9"/>
  <c r="AJ44" i="9"/>
  <c r="AJ4" i="9"/>
  <c r="AJ8" i="9"/>
  <c r="AJ25" i="9"/>
  <c r="AJ16" i="9"/>
  <c r="AJ38" i="9"/>
  <c r="AJ40" i="9"/>
  <c r="AJ23" i="9"/>
  <c r="AJ19" i="9"/>
  <c r="AJ48" i="9"/>
  <c r="AJ47" i="9"/>
  <c r="AJ49" i="9"/>
  <c r="AJ50" i="9"/>
  <c r="O3" i="9"/>
  <c r="W4" i="9"/>
  <c r="X4" i="9"/>
  <c r="Y4" i="9"/>
  <c r="AB4" i="9"/>
  <c r="W5" i="9"/>
  <c r="X5" i="9"/>
  <c r="Y5" i="9"/>
  <c r="AB5" i="9"/>
  <c r="W6" i="9"/>
  <c r="X6" i="9"/>
  <c r="Y6" i="9"/>
  <c r="AB6" i="9"/>
  <c r="W7" i="9"/>
  <c r="X7" i="9"/>
  <c r="Y7" i="9"/>
  <c r="AB7" i="9"/>
  <c r="W8" i="9"/>
  <c r="X8" i="9"/>
  <c r="Y8" i="9"/>
  <c r="AB8" i="9"/>
  <c r="W9" i="9"/>
  <c r="X9" i="9"/>
  <c r="Y9" i="9"/>
  <c r="AB9" i="9"/>
  <c r="W10" i="9"/>
  <c r="X10" i="9"/>
  <c r="Y10" i="9"/>
  <c r="AB10" i="9"/>
  <c r="W11" i="9"/>
  <c r="X11" i="9"/>
  <c r="Y11" i="9"/>
  <c r="AB11" i="9"/>
  <c r="W12" i="9"/>
  <c r="X12" i="9"/>
  <c r="Y12" i="9"/>
  <c r="AB12" i="9"/>
  <c r="W13" i="9"/>
  <c r="X13" i="9"/>
  <c r="Y13" i="9"/>
  <c r="AB13" i="9"/>
  <c r="W14" i="9"/>
  <c r="X14" i="9"/>
  <c r="Y14" i="9"/>
  <c r="AB14" i="9"/>
  <c r="W15" i="9"/>
  <c r="X15" i="9"/>
  <c r="Y15" i="9"/>
  <c r="AB15" i="9"/>
  <c r="W16" i="9"/>
  <c r="X16" i="9"/>
  <c r="Y16" i="9"/>
  <c r="AB16" i="9"/>
  <c r="W17" i="9"/>
  <c r="X17" i="9"/>
  <c r="Y17" i="9"/>
  <c r="AB17" i="9"/>
  <c r="W18" i="9"/>
  <c r="X18" i="9"/>
  <c r="Y18" i="9"/>
  <c r="AB18" i="9"/>
  <c r="W19" i="9"/>
  <c r="X19" i="9"/>
  <c r="Y19" i="9"/>
  <c r="AB19" i="9"/>
  <c r="W20" i="9"/>
  <c r="X20" i="9"/>
  <c r="Y20" i="9"/>
  <c r="AB20" i="9"/>
  <c r="W21" i="9"/>
  <c r="X21" i="9"/>
  <c r="Y21" i="9"/>
  <c r="AB21" i="9"/>
  <c r="W22" i="9"/>
  <c r="X22" i="9"/>
  <c r="Y22" i="9"/>
  <c r="AB22" i="9"/>
  <c r="W23" i="9"/>
  <c r="X23" i="9"/>
  <c r="Y23" i="9"/>
  <c r="AB23" i="9"/>
  <c r="W24" i="9"/>
  <c r="X24" i="9"/>
  <c r="Y24" i="9"/>
  <c r="AB24" i="9"/>
  <c r="W25" i="9"/>
  <c r="X25" i="9"/>
  <c r="Y25" i="9"/>
  <c r="AB25" i="9"/>
  <c r="W26" i="9"/>
  <c r="X26" i="9"/>
  <c r="Y26" i="9"/>
  <c r="AB26" i="9"/>
  <c r="W27" i="9"/>
  <c r="X27" i="9"/>
  <c r="Y27" i="9"/>
  <c r="W28" i="9"/>
  <c r="X28" i="9"/>
  <c r="Y28" i="9"/>
  <c r="W29" i="9"/>
  <c r="X29" i="9"/>
  <c r="Y29" i="9"/>
  <c r="W30" i="9"/>
  <c r="X30" i="9"/>
  <c r="Y30" i="9"/>
  <c r="AB30" i="9"/>
  <c r="W31" i="9"/>
  <c r="X31" i="9"/>
  <c r="Y31" i="9"/>
  <c r="AB31" i="9"/>
  <c r="W32" i="9"/>
  <c r="X32" i="9"/>
  <c r="Y32" i="9"/>
  <c r="AB32" i="9"/>
  <c r="W33" i="9"/>
  <c r="X33" i="9"/>
  <c r="Y33" i="9"/>
  <c r="AB33" i="9"/>
  <c r="W34" i="9"/>
  <c r="X34" i="9"/>
  <c r="Y34" i="9"/>
  <c r="AB34" i="9"/>
  <c r="W35" i="9"/>
  <c r="X35" i="9"/>
  <c r="Y35" i="9"/>
  <c r="AB35" i="9"/>
  <c r="AB36" i="9"/>
  <c r="W37" i="9"/>
  <c r="X37" i="9"/>
  <c r="Y37" i="9"/>
  <c r="AB37" i="9"/>
  <c r="W38" i="9"/>
  <c r="X38" i="9"/>
  <c r="Y38" i="9"/>
  <c r="AB38" i="9"/>
  <c r="W39" i="9"/>
  <c r="X39" i="9"/>
  <c r="Y39" i="9"/>
  <c r="AB39" i="9"/>
  <c r="W40" i="9"/>
  <c r="X40" i="9"/>
  <c r="Y40" i="9"/>
  <c r="AB40" i="9"/>
  <c r="W41" i="9"/>
  <c r="X41" i="9"/>
  <c r="Y41" i="9"/>
  <c r="AB41" i="9"/>
  <c r="W42" i="9"/>
  <c r="X42" i="9"/>
  <c r="Y42" i="9"/>
  <c r="AB42" i="9"/>
  <c r="W43" i="9"/>
  <c r="X43" i="9"/>
  <c r="Y43" i="9"/>
  <c r="AB43" i="9"/>
  <c r="W44" i="9"/>
  <c r="X44" i="9"/>
  <c r="Y44" i="9"/>
  <c r="AB44" i="9"/>
  <c r="W45" i="9"/>
  <c r="X45" i="9"/>
  <c r="Y45" i="9"/>
  <c r="AB45" i="9"/>
  <c r="W46" i="9"/>
  <c r="X46" i="9"/>
  <c r="Y46" i="9"/>
  <c r="AB46" i="9"/>
  <c r="W47" i="9"/>
  <c r="X47" i="9"/>
  <c r="Y47" i="9"/>
  <c r="AB47" i="9"/>
  <c r="W48" i="9"/>
  <c r="X48" i="9"/>
  <c r="Y48" i="9"/>
  <c r="AB48" i="9"/>
  <c r="W49" i="9"/>
  <c r="X49" i="9"/>
  <c r="Y49" i="9"/>
  <c r="AB49" i="9"/>
  <c r="W50" i="9"/>
  <c r="X50" i="9"/>
  <c r="Y50" i="9"/>
  <c r="AB50" i="9"/>
  <c r="W51" i="9"/>
  <c r="X51" i="9"/>
  <c r="Y51" i="9"/>
  <c r="AB51" i="9"/>
  <c r="W52" i="9"/>
  <c r="X52" i="9"/>
  <c r="Y52" i="9"/>
  <c r="AB52" i="9"/>
  <c r="W53" i="9"/>
  <c r="X53" i="9"/>
  <c r="Y53" i="9"/>
  <c r="Z53" i="9"/>
  <c r="AB53" i="9"/>
  <c r="P4" i="9"/>
  <c r="Q4" i="9"/>
  <c r="R4" i="9"/>
  <c r="U4" i="9"/>
  <c r="P5" i="9"/>
  <c r="Q5" i="9"/>
  <c r="R5" i="9"/>
  <c r="U5" i="9"/>
  <c r="P6" i="9"/>
  <c r="Q6" i="9"/>
  <c r="R6" i="9"/>
  <c r="U6" i="9"/>
  <c r="P7" i="9"/>
  <c r="Q7" i="9"/>
  <c r="R7" i="9"/>
  <c r="U7" i="9"/>
  <c r="P8" i="9"/>
  <c r="Q8" i="9"/>
  <c r="R8" i="9"/>
  <c r="U8" i="9"/>
  <c r="P9" i="9"/>
  <c r="Q9" i="9"/>
  <c r="R9" i="9"/>
  <c r="U9" i="9"/>
  <c r="P10" i="9"/>
  <c r="Q10" i="9"/>
  <c r="R10" i="9"/>
  <c r="U10" i="9"/>
  <c r="P11" i="9"/>
  <c r="Q11" i="9"/>
  <c r="R11" i="9"/>
  <c r="U11" i="9"/>
  <c r="P12" i="9"/>
  <c r="Q12" i="9"/>
  <c r="R12" i="9"/>
  <c r="U12" i="9"/>
  <c r="P13" i="9"/>
  <c r="Q13" i="9"/>
  <c r="R13" i="9"/>
  <c r="U13" i="9"/>
  <c r="P14" i="9"/>
  <c r="Q14" i="9"/>
  <c r="R14" i="9"/>
  <c r="U14" i="9"/>
  <c r="P15" i="9"/>
  <c r="Q15" i="9"/>
  <c r="R15" i="9"/>
  <c r="U15" i="9"/>
  <c r="P16" i="9"/>
  <c r="Q16" i="9"/>
  <c r="R16" i="9"/>
  <c r="U16" i="9"/>
  <c r="P17" i="9"/>
  <c r="Q17" i="9"/>
  <c r="R17" i="9"/>
  <c r="U17" i="9"/>
  <c r="P18" i="9"/>
  <c r="Q18" i="9"/>
  <c r="R18" i="9"/>
  <c r="U18" i="9"/>
  <c r="P19" i="9"/>
  <c r="Q19" i="9"/>
  <c r="R19" i="9"/>
  <c r="U19" i="9"/>
  <c r="P20" i="9"/>
  <c r="Q20" i="9"/>
  <c r="R20" i="9"/>
  <c r="U20" i="9"/>
  <c r="P21" i="9"/>
  <c r="Q21" i="9"/>
  <c r="R21" i="9"/>
  <c r="U21" i="9"/>
  <c r="P22" i="9"/>
  <c r="Q22" i="9"/>
  <c r="R22" i="9"/>
  <c r="U22" i="9"/>
  <c r="P23" i="9"/>
  <c r="Q23" i="9"/>
  <c r="R23" i="9"/>
  <c r="U23" i="9"/>
  <c r="P24" i="9"/>
  <c r="Q24" i="9"/>
  <c r="R24" i="9"/>
  <c r="U24" i="9"/>
  <c r="P25" i="9"/>
  <c r="Q25" i="9"/>
  <c r="R25" i="9"/>
  <c r="U25" i="9"/>
  <c r="P26" i="9"/>
  <c r="Q26" i="9"/>
  <c r="R26" i="9"/>
  <c r="U26" i="9"/>
  <c r="P27" i="9"/>
  <c r="Q27" i="9"/>
  <c r="R27" i="9"/>
  <c r="P28" i="9"/>
  <c r="Q28" i="9"/>
  <c r="R28" i="9"/>
  <c r="P29" i="9"/>
  <c r="Q29" i="9"/>
  <c r="R29" i="9"/>
  <c r="U29" i="9"/>
  <c r="P30" i="9"/>
  <c r="Q30" i="9"/>
  <c r="R30" i="9"/>
  <c r="U30" i="9"/>
  <c r="P31" i="9"/>
  <c r="Q31" i="9"/>
  <c r="R31" i="9"/>
  <c r="U31" i="9"/>
  <c r="P32" i="9"/>
  <c r="Q32" i="9"/>
  <c r="R32" i="9"/>
  <c r="U32" i="9"/>
  <c r="P33" i="9"/>
  <c r="Q33" i="9"/>
  <c r="R33" i="9"/>
  <c r="U33" i="9"/>
  <c r="P34" i="9"/>
  <c r="Q34" i="9"/>
  <c r="R34" i="9"/>
  <c r="U34" i="9"/>
  <c r="U35" i="9"/>
  <c r="U36" i="9"/>
  <c r="P37" i="9"/>
  <c r="Q37" i="9"/>
  <c r="R37" i="9"/>
  <c r="U37" i="9"/>
  <c r="P38" i="9"/>
  <c r="Q38" i="9"/>
  <c r="R38" i="9"/>
  <c r="U38" i="9"/>
  <c r="P39" i="9"/>
  <c r="Q39" i="9"/>
  <c r="R39" i="9"/>
  <c r="U39" i="9"/>
  <c r="P40" i="9"/>
  <c r="Q40" i="9"/>
  <c r="R40" i="9"/>
  <c r="U40" i="9"/>
  <c r="P41" i="9"/>
  <c r="Q41" i="9"/>
  <c r="R41" i="9"/>
  <c r="U41" i="9"/>
  <c r="P42" i="9"/>
  <c r="Q42" i="9"/>
  <c r="R42" i="9"/>
  <c r="U42" i="9"/>
  <c r="P43" i="9"/>
  <c r="Q43" i="9"/>
  <c r="R43" i="9"/>
  <c r="U43" i="9"/>
  <c r="P44" i="9"/>
  <c r="Q44" i="9"/>
  <c r="R44" i="9"/>
  <c r="U44" i="9"/>
  <c r="P45" i="9"/>
  <c r="Q45" i="9"/>
  <c r="R45" i="9"/>
  <c r="U45" i="9"/>
  <c r="P46" i="9"/>
  <c r="Q46" i="9"/>
  <c r="R46" i="9"/>
  <c r="U46" i="9"/>
  <c r="P47" i="9"/>
  <c r="Q47" i="9"/>
  <c r="R47" i="9"/>
  <c r="U47" i="9"/>
  <c r="P48" i="9"/>
  <c r="Q48" i="9"/>
  <c r="R48" i="9"/>
  <c r="U48" i="9"/>
  <c r="P49" i="9"/>
  <c r="Q49" i="9"/>
  <c r="R49" i="9"/>
  <c r="U49" i="9"/>
  <c r="P50" i="9"/>
  <c r="Q50" i="9"/>
  <c r="R50" i="9"/>
  <c r="U50" i="9"/>
  <c r="P51" i="9"/>
  <c r="Q51" i="9"/>
  <c r="R51" i="9"/>
  <c r="U51" i="9"/>
  <c r="P52" i="9"/>
  <c r="Q52" i="9"/>
  <c r="R52" i="9"/>
  <c r="U52" i="9"/>
  <c r="P53" i="9"/>
  <c r="Q53" i="9"/>
  <c r="R53" i="9"/>
  <c r="U53" i="9"/>
  <c r="Q3" i="9"/>
  <c r="R3" i="9"/>
  <c r="U3" i="9"/>
  <c r="I4" i="9"/>
  <c r="J4" i="9"/>
  <c r="K4" i="9"/>
  <c r="N4" i="9"/>
  <c r="I5" i="9"/>
  <c r="J5" i="9"/>
  <c r="K5" i="9"/>
  <c r="N5" i="9"/>
  <c r="I6" i="9"/>
  <c r="J6" i="9"/>
  <c r="K6" i="9"/>
  <c r="N6" i="9"/>
  <c r="I7" i="9"/>
  <c r="J7" i="9"/>
  <c r="K7" i="9"/>
  <c r="N7" i="9"/>
  <c r="I8" i="9"/>
  <c r="J8" i="9"/>
  <c r="K8" i="9"/>
  <c r="N8" i="9"/>
  <c r="I9" i="9"/>
  <c r="J9" i="9"/>
  <c r="K9" i="9"/>
  <c r="N9" i="9"/>
  <c r="I10" i="9"/>
  <c r="J10" i="9"/>
  <c r="K10" i="9"/>
  <c r="N10" i="9"/>
  <c r="I11" i="9"/>
  <c r="J11" i="9"/>
  <c r="K11" i="9"/>
  <c r="N11" i="9"/>
  <c r="I12" i="9"/>
  <c r="J12" i="9"/>
  <c r="K12" i="9"/>
  <c r="N12" i="9"/>
  <c r="I13" i="9"/>
  <c r="J13" i="9"/>
  <c r="K13" i="9"/>
  <c r="N13" i="9"/>
  <c r="I14" i="9"/>
  <c r="J14" i="9"/>
  <c r="K14" i="9"/>
  <c r="N14" i="9"/>
  <c r="I15" i="9"/>
  <c r="J15" i="9"/>
  <c r="K15" i="9"/>
  <c r="N15" i="9"/>
  <c r="I16" i="9"/>
  <c r="J16" i="9"/>
  <c r="K16" i="9"/>
  <c r="N16" i="9"/>
  <c r="I17" i="9"/>
  <c r="J17" i="9"/>
  <c r="K17" i="9"/>
  <c r="N17" i="9"/>
  <c r="I18" i="9"/>
  <c r="J18" i="9"/>
  <c r="K18" i="9"/>
  <c r="N18" i="9"/>
  <c r="I19" i="9"/>
  <c r="J19" i="9"/>
  <c r="K19" i="9"/>
  <c r="N19" i="9"/>
  <c r="I20" i="9"/>
  <c r="J20" i="9"/>
  <c r="K20" i="9"/>
  <c r="N20" i="9"/>
  <c r="I21" i="9"/>
  <c r="J21" i="9"/>
  <c r="K21" i="9"/>
  <c r="N21" i="9"/>
  <c r="I22" i="9"/>
  <c r="J22" i="9"/>
  <c r="K22" i="9"/>
  <c r="N22" i="9"/>
  <c r="I23" i="9"/>
  <c r="J23" i="9"/>
  <c r="K23" i="9"/>
  <c r="N23" i="9"/>
  <c r="I24" i="9"/>
  <c r="J24" i="9"/>
  <c r="K24" i="9"/>
  <c r="N24" i="9"/>
  <c r="I25" i="9"/>
  <c r="J25" i="9"/>
  <c r="K25" i="9"/>
  <c r="N25" i="9"/>
  <c r="I26" i="9"/>
  <c r="J26" i="9"/>
  <c r="K26" i="9"/>
  <c r="N26" i="9"/>
  <c r="I27" i="9"/>
  <c r="J27" i="9"/>
  <c r="K27" i="9"/>
  <c r="N27" i="9"/>
  <c r="I28" i="9"/>
  <c r="J28" i="9"/>
  <c r="K28" i="9"/>
  <c r="I29" i="9"/>
  <c r="J29" i="9"/>
  <c r="K29" i="9"/>
  <c r="N29" i="9"/>
  <c r="I30" i="9"/>
  <c r="J30" i="9"/>
  <c r="K30" i="9"/>
  <c r="N30" i="9"/>
  <c r="I31" i="9"/>
  <c r="J31" i="9"/>
  <c r="K31" i="9"/>
  <c r="N31" i="9"/>
  <c r="I32" i="9"/>
  <c r="J32" i="9"/>
  <c r="K32" i="9"/>
  <c r="N32" i="9"/>
  <c r="I33" i="9"/>
  <c r="J33" i="9"/>
  <c r="K33" i="9"/>
  <c r="N33" i="9"/>
  <c r="I34" i="9"/>
  <c r="J34" i="9"/>
  <c r="K34" i="9"/>
  <c r="N34" i="9"/>
  <c r="I35" i="9"/>
  <c r="J35" i="9"/>
  <c r="K35" i="9"/>
  <c r="N35" i="9"/>
  <c r="I36" i="9"/>
  <c r="N36" i="9"/>
  <c r="I37" i="9"/>
  <c r="N37" i="9"/>
  <c r="I38" i="9"/>
  <c r="J38" i="9"/>
  <c r="K38" i="9"/>
  <c r="N38" i="9"/>
  <c r="I39" i="9"/>
  <c r="J39" i="9"/>
  <c r="K39" i="9"/>
  <c r="N39" i="9"/>
  <c r="I40" i="9"/>
  <c r="J40" i="9"/>
  <c r="K40" i="9"/>
  <c r="N40" i="9"/>
  <c r="I41" i="9"/>
  <c r="J41" i="9"/>
  <c r="K41" i="9"/>
  <c r="N41" i="9"/>
  <c r="I42" i="9"/>
  <c r="J42" i="9"/>
  <c r="K42" i="9"/>
  <c r="N42" i="9"/>
  <c r="I43" i="9"/>
  <c r="J43" i="9"/>
  <c r="K43" i="9"/>
  <c r="N43" i="9"/>
  <c r="I44" i="9"/>
  <c r="J44" i="9"/>
  <c r="K44" i="9"/>
  <c r="N44" i="9"/>
  <c r="I45" i="9"/>
  <c r="J45" i="9"/>
  <c r="K45" i="9"/>
  <c r="N45" i="9"/>
  <c r="I46" i="9"/>
  <c r="J46" i="9"/>
  <c r="K46" i="9"/>
  <c r="N46" i="9"/>
  <c r="I47" i="9"/>
  <c r="J47" i="9"/>
  <c r="K47" i="9"/>
  <c r="N47" i="9"/>
  <c r="I48" i="9"/>
  <c r="J48" i="9"/>
  <c r="K48" i="9"/>
  <c r="N48" i="9"/>
  <c r="I49" i="9"/>
  <c r="J49" i="9"/>
  <c r="K49" i="9"/>
  <c r="N49" i="9"/>
  <c r="I50" i="9"/>
  <c r="J50" i="9"/>
  <c r="K50" i="9"/>
  <c r="N50" i="9"/>
  <c r="I51" i="9"/>
  <c r="J51" i="9"/>
  <c r="K51" i="9"/>
  <c r="N51" i="9"/>
  <c r="I52" i="9"/>
  <c r="J52" i="9"/>
  <c r="K52" i="9"/>
  <c r="N52" i="9"/>
  <c r="I53" i="9"/>
  <c r="J53" i="9"/>
  <c r="K53" i="9"/>
  <c r="N53" i="9"/>
  <c r="C4" i="9"/>
  <c r="D4" i="9"/>
  <c r="E4" i="9"/>
  <c r="G4" i="9"/>
  <c r="C5" i="9"/>
  <c r="D5" i="9"/>
  <c r="E5" i="9"/>
  <c r="G5" i="9"/>
  <c r="C6" i="9"/>
  <c r="D6" i="9"/>
  <c r="E6" i="9"/>
  <c r="G6" i="9"/>
  <c r="C7" i="9"/>
  <c r="D7" i="9"/>
  <c r="E7" i="9"/>
  <c r="G7" i="9"/>
  <c r="D8" i="9"/>
  <c r="E8" i="9"/>
  <c r="G8" i="9"/>
  <c r="D9" i="9"/>
  <c r="G9" i="9"/>
  <c r="D10" i="9"/>
  <c r="G10" i="9"/>
  <c r="D11" i="9"/>
  <c r="G11" i="9"/>
  <c r="D12" i="9"/>
  <c r="G12" i="9"/>
  <c r="D13" i="9"/>
  <c r="G13" i="9"/>
  <c r="D14" i="9"/>
  <c r="G14" i="9"/>
  <c r="D15" i="9"/>
  <c r="G15" i="9"/>
  <c r="D16" i="9"/>
  <c r="G16" i="9"/>
  <c r="D17" i="9"/>
  <c r="G17" i="9"/>
  <c r="D18" i="9"/>
  <c r="G18" i="9"/>
  <c r="D19" i="9"/>
  <c r="G19" i="9"/>
  <c r="D20" i="9"/>
  <c r="G20" i="9"/>
  <c r="C21" i="9"/>
  <c r="D21" i="9"/>
  <c r="G21" i="9"/>
  <c r="C22" i="9"/>
  <c r="D22" i="9"/>
  <c r="G22" i="9"/>
  <c r="C23" i="9"/>
  <c r="D23" i="9"/>
  <c r="G23" i="9"/>
  <c r="C24" i="9"/>
  <c r="D24" i="9"/>
  <c r="G24" i="9"/>
  <c r="C25" i="9"/>
  <c r="D25" i="9"/>
  <c r="G25" i="9"/>
  <c r="C26" i="9"/>
  <c r="D26" i="9"/>
  <c r="E26" i="9"/>
  <c r="C27" i="9"/>
  <c r="D27" i="9"/>
  <c r="E27" i="9"/>
  <c r="C28" i="9"/>
  <c r="D28" i="9"/>
  <c r="E28" i="9"/>
  <c r="C29" i="9"/>
  <c r="D29" i="9"/>
  <c r="E29" i="9"/>
  <c r="G29" i="9"/>
  <c r="C30" i="9"/>
  <c r="D30" i="9"/>
  <c r="E30" i="9"/>
  <c r="G30" i="9"/>
  <c r="C31" i="9"/>
  <c r="D31" i="9"/>
  <c r="E31" i="9"/>
  <c r="G31" i="9"/>
  <c r="C32" i="9"/>
  <c r="D32" i="9"/>
  <c r="E32" i="9"/>
  <c r="G32" i="9"/>
  <c r="D33" i="9"/>
  <c r="E33" i="9"/>
  <c r="G33" i="9"/>
  <c r="D34" i="9"/>
  <c r="E34" i="9"/>
  <c r="G34" i="9"/>
  <c r="D35" i="9"/>
  <c r="E35" i="9"/>
  <c r="G35" i="9"/>
  <c r="D36" i="9"/>
  <c r="E36" i="9"/>
  <c r="G36" i="9"/>
  <c r="E37" i="9"/>
  <c r="G37" i="9"/>
  <c r="C38" i="9"/>
  <c r="E38" i="9"/>
  <c r="G38" i="9"/>
  <c r="C39" i="9"/>
  <c r="D39" i="9"/>
  <c r="E39" i="9"/>
  <c r="G39" i="9"/>
  <c r="C40" i="9"/>
  <c r="D40" i="9"/>
  <c r="E40" i="9"/>
  <c r="G40" i="9"/>
  <c r="C41" i="9"/>
  <c r="D41" i="9"/>
  <c r="E41" i="9"/>
  <c r="G41" i="9"/>
  <c r="C42" i="9"/>
  <c r="D42" i="9"/>
  <c r="E42" i="9"/>
  <c r="G42" i="9"/>
  <c r="C43" i="9"/>
  <c r="D43" i="9"/>
  <c r="E43" i="9"/>
  <c r="G43" i="9"/>
  <c r="C44" i="9"/>
  <c r="D44" i="9"/>
  <c r="E44" i="9"/>
  <c r="G44" i="9"/>
  <c r="C45" i="9"/>
  <c r="D45" i="9"/>
  <c r="E45" i="9"/>
  <c r="G45" i="9"/>
  <c r="C46" i="9"/>
  <c r="D46" i="9"/>
  <c r="E46" i="9"/>
  <c r="G46" i="9"/>
  <c r="C47" i="9"/>
  <c r="D47" i="9"/>
  <c r="E47" i="9"/>
  <c r="G47" i="9"/>
  <c r="C48" i="9"/>
  <c r="D48" i="9"/>
  <c r="E48" i="9"/>
  <c r="G48" i="9"/>
  <c r="C49" i="9"/>
  <c r="D49" i="9"/>
  <c r="E49" i="9"/>
  <c r="G49" i="9"/>
  <c r="C50" i="9"/>
  <c r="D50" i="9"/>
  <c r="E50" i="9"/>
  <c r="G50" i="9"/>
  <c r="C51" i="9"/>
  <c r="D51" i="9"/>
  <c r="E51" i="9"/>
  <c r="G51" i="9"/>
  <c r="C52" i="9"/>
  <c r="D52" i="9"/>
  <c r="E52" i="9"/>
  <c r="G52" i="9"/>
  <c r="C53" i="9"/>
  <c r="D53" i="9"/>
  <c r="E53" i="9"/>
  <c r="G53" i="9"/>
  <c r="B3" i="9"/>
  <c r="H3" i="9" s="1"/>
  <c r="AB3" i="9"/>
  <c r="F2" i="8"/>
  <c r="J2" i="8" s="1"/>
  <c r="D2" i="8"/>
  <c r="H2" i="8" s="1"/>
  <c r="H2" i="6"/>
  <c r="F2" i="6"/>
  <c r="D2" i="6"/>
  <c r="J2" i="6" s="1"/>
  <c r="Y3" i="9"/>
  <c r="X3" i="9"/>
  <c r="P3" i="9"/>
  <c r="T9" i="4"/>
  <c r="O9" i="4"/>
  <c r="J9" i="4"/>
  <c r="E9" i="4"/>
  <c r="T38" i="4"/>
  <c r="O38" i="4"/>
  <c r="J38" i="4"/>
  <c r="E38" i="4"/>
  <c r="T41" i="4"/>
  <c r="O41" i="4"/>
  <c r="J41" i="4"/>
  <c r="E30" i="4"/>
  <c r="T37" i="4"/>
  <c r="O6" i="4"/>
  <c r="J12" i="4"/>
  <c r="E43" i="4"/>
  <c r="T23" i="4"/>
  <c r="O52" i="4"/>
  <c r="J36" i="4"/>
  <c r="E25" i="4"/>
  <c r="T46" i="4"/>
  <c r="J37" i="4"/>
  <c r="E52" i="4"/>
  <c r="T40" i="4"/>
  <c r="O37" i="4"/>
  <c r="J3" i="4"/>
  <c r="E49" i="4"/>
  <c r="T20" i="4"/>
  <c r="O20" i="4"/>
  <c r="J20" i="4"/>
  <c r="E20" i="4"/>
  <c r="T25" i="4"/>
  <c r="O28" i="4"/>
  <c r="J43" i="4"/>
  <c r="E12" i="4"/>
  <c r="T45" i="4"/>
  <c r="O45" i="4"/>
  <c r="J45" i="4"/>
  <c r="E45" i="4"/>
  <c r="T44" i="4"/>
  <c r="O40" i="4"/>
  <c r="J27" i="4"/>
  <c r="E36" i="4"/>
  <c r="T11" i="4"/>
  <c r="O11" i="4"/>
  <c r="J11" i="4"/>
  <c r="E8" i="4"/>
  <c r="T51" i="4"/>
  <c r="O42" i="4"/>
  <c r="J16" i="4"/>
  <c r="E51" i="4"/>
  <c r="T4" i="4"/>
  <c r="O4" i="4"/>
  <c r="J10" i="4"/>
  <c r="E4" i="4"/>
  <c r="T8" i="4"/>
  <c r="O8" i="4"/>
  <c r="J8" i="4"/>
  <c r="E11" i="4"/>
  <c r="T27" i="4"/>
  <c r="O46" i="4"/>
  <c r="J18" i="4"/>
  <c r="E6" i="4"/>
  <c r="T17" i="4"/>
  <c r="O17" i="4"/>
  <c r="J13" i="4"/>
  <c r="T13" i="4"/>
  <c r="O50" i="4"/>
  <c r="J26" i="4"/>
  <c r="E10" i="4"/>
  <c r="T30" i="4"/>
  <c r="O30" i="4"/>
  <c r="J30" i="4"/>
  <c r="E41" i="4"/>
  <c r="T32" i="4"/>
  <c r="O33" i="4"/>
  <c r="J32" i="4"/>
  <c r="E46" i="4"/>
  <c r="T52" i="4"/>
  <c r="O34" i="4"/>
  <c r="J51" i="4"/>
  <c r="E15" i="4"/>
  <c r="T42" i="4"/>
  <c r="J22" i="4"/>
  <c r="E26" i="4"/>
  <c r="T34" i="4"/>
  <c r="O31" i="4"/>
  <c r="J31" i="4"/>
  <c r="E7" i="4"/>
  <c r="T43" i="4"/>
  <c r="O43" i="4"/>
  <c r="J28" i="4"/>
  <c r="E16" i="4"/>
  <c r="T33" i="4"/>
  <c r="O32" i="4"/>
  <c r="J33" i="4"/>
  <c r="E33" i="4"/>
  <c r="T21" i="4"/>
  <c r="O21" i="4"/>
  <c r="J21" i="4"/>
  <c r="E21" i="4"/>
  <c r="T19" i="4"/>
  <c r="O19" i="4"/>
  <c r="J47" i="4"/>
  <c r="E47" i="4"/>
  <c r="T22" i="4"/>
  <c r="O22" i="4"/>
  <c r="E34" i="4"/>
  <c r="T47" i="4"/>
  <c r="O12" i="4"/>
  <c r="J46" i="4"/>
  <c r="E39" i="4"/>
  <c r="T35" i="4"/>
  <c r="O5" i="4"/>
  <c r="J52" i="4"/>
  <c r="E5" i="4"/>
  <c r="T3" i="4"/>
  <c r="O18" i="4"/>
  <c r="J23" i="4"/>
  <c r="E18" i="4"/>
  <c r="T53" i="4"/>
  <c r="O51" i="4"/>
  <c r="J4" i="4"/>
  <c r="E13" i="4"/>
  <c r="O35" i="4"/>
  <c r="J6" i="4"/>
  <c r="E19" i="4"/>
  <c r="T39" i="4"/>
  <c r="O23" i="4"/>
  <c r="J34" i="4"/>
  <c r="E42" i="4"/>
  <c r="T29" i="4"/>
  <c r="O53" i="4"/>
  <c r="J5" i="4"/>
  <c r="E27" i="4"/>
  <c r="T10" i="4"/>
  <c r="O10" i="4"/>
  <c r="J39" i="4"/>
  <c r="E31" i="4"/>
  <c r="T16" i="4"/>
  <c r="O48" i="4"/>
  <c r="J15" i="4"/>
  <c r="E3" i="4"/>
  <c r="T26" i="4"/>
  <c r="O13" i="4"/>
  <c r="J50" i="4"/>
  <c r="E17" i="4"/>
  <c r="T12" i="4"/>
  <c r="O47" i="4"/>
  <c r="J44" i="4"/>
  <c r="E50" i="4"/>
  <c r="T24" i="4"/>
  <c r="O25" i="4"/>
  <c r="J25" i="4"/>
  <c r="E24" i="4"/>
  <c r="T7" i="4"/>
  <c r="O49" i="4"/>
  <c r="J24" i="4"/>
  <c r="E22" i="4"/>
  <c r="T14" i="4"/>
  <c r="O14" i="4"/>
  <c r="J14" i="4"/>
  <c r="E14" i="4"/>
  <c r="T48" i="4"/>
  <c r="O24" i="4"/>
  <c r="J49" i="4"/>
  <c r="E48" i="4"/>
  <c r="T18" i="4"/>
  <c r="O39" i="4"/>
  <c r="J40" i="4"/>
  <c r="E37" i="4"/>
  <c r="T28" i="4"/>
  <c r="O7" i="4"/>
  <c r="J7" i="4"/>
  <c r="E29" i="4"/>
  <c r="T15" i="4"/>
  <c r="O16" i="4"/>
  <c r="J35" i="4"/>
  <c r="E32" i="4"/>
  <c r="T5" i="4"/>
  <c r="O15" i="4"/>
  <c r="J48" i="4"/>
  <c r="E40" i="4"/>
  <c r="T50" i="4"/>
  <c r="O26" i="4"/>
  <c r="J17" i="4"/>
  <c r="E23" i="4"/>
  <c r="T49" i="4"/>
  <c r="O27" i="4"/>
  <c r="J29" i="4"/>
  <c r="E28" i="4"/>
  <c r="T36" i="4"/>
  <c r="O36" i="4"/>
  <c r="J19" i="4"/>
  <c r="E53" i="4"/>
  <c r="T6" i="4"/>
  <c r="O44" i="4"/>
  <c r="J53" i="4"/>
  <c r="E35" i="4"/>
  <c r="T31" i="4"/>
  <c r="O29" i="4"/>
  <c r="J42" i="4"/>
  <c r="E44" i="4"/>
  <c r="O31" i="9" l="1"/>
  <c r="H7" i="9"/>
  <c r="H6" i="9"/>
  <c r="H5" i="9"/>
  <c r="H4" i="9"/>
  <c r="AC53" i="9"/>
  <c r="AC3" i="9"/>
  <c r="H53" i="9"/>
  <c r="H51" i="9"/>
  <c r="H49" i="9"/>
  <c r="H47" i="9"/>
  <c r="H45" i="9"/>
  <c r="H43" i="9"/>
  <c r="H41" i="9"/>
  <c r="H39" i="9"/>
  <c r="H37" i="9"/>
  <c r="H36" i="9"/>
  <c r="H34" i="9"/>
  <c r="H32" i="9"/>
  <c r="H30" i="9"/>
  <c r="H28" i="9"/>
  <c r="H26" i="9"/>
  <c r="H24" i="9"/>
  <c r="H22" i="9"/>
  <c r="H20" i="9"/>
  <c r="H18" i="9"/>
  <c r="H16" i="9"/>
  <c r="H14" i="9"/>
  <c r="H12" i="9"/>
  <c r="H10" i="9"/>
  <c r="H8" i="9"/>
  <c r="H52" i="9"/>
  <c r="H50" i="9"/>
  <c r="H48" i="9"/>
  <c r="H46" i="9"/>
  <c r="H44" i="9"/>
  <c r="H42" i="9"/>
  <c r="H40" i="9"/>
  <c r="H38" i="9"/>
  <c r="H35" i="9"/>
  <c r="H33" i="9"/>
  <c r="H31" i="9"/>
  <c r="H29" i="9"/>
  <c r="H27" i="9"/>
  <c r="H25" i="9"/>
  <c r="H23" i="9"/>
  <c r="H21" i="9"/>
  <c r="H19" i="9"/>
  <c r="H17" i="9"/>
  <c r="H15" i="9"/>
  <c r="H13" i="9"/>
  <c r="H11" i="9"/>
  <c r="H9" i="9"/>
  <c r="O52" i="9"/>
  <c r="O50" i="9"/>
  <c r="O48" i="9"/>
  <c r="O46" i="9"/>
  <c r="O44" i="9"/>
  <c r="O42" i="9"/>
  <c r="O40" i="9"/>
  <c r="O38" i="9"/>
  <c r="O35" i="9"/>
  <c r="O33" i="9"/>
  <c r="O29" i="9"/>
  <c r="O27" i="9"/>
  <c r="O25" i="9"/>
  <c r="O23" i="9"/>
  <c r="O21" i="9"/>
  <c r="O19" i="9"/>
  <c r="O17" i="9"/>
  <c r="O15" i="9"/>
  <c r="O13" i="9"/>
  <c r="O11" i="9"/>
  <c r="O9" i="9"/>
  <c r="O7" i="9"/>
  <c r="O5" i="9"/>
  <c r="V3" i="9"/>
  <c r="V52" i="9"/>
  <c r="V50" i="9"/>
  <c r="V48" i="9"/>
  <c r="V46" i="9"/>
  <c r="V44" i="9"/>
  <c r="V42" i="9"/>
  <c r="V40" i="9"/>
  <c r="V38" i="9"/>
  <c r="V35" i="9"/>
  <c r="V33" i="9"/>
  <c r="V31" i="9"/>
  <c r="V29" i="9"/>
  <c r="V27" i="9"/>
  <c r="V25" i="9"/>
  <c r="V23" i="9"/>
  <c r="V21" i="9"/>
  <c r="V19" i="9"/>
  <c r="V17" i="9"/>
  <c r="V15" i="9"/>
  <c r="V13" i="9"/>
  <c r="V11" i="9"/>
  <c r="V9" i="9"/>
  <c r="V7" i="9"/>
  <c r="V5" i="9"/>
  <c r="AC52" i="9"/>
  <c r="AC50" i="9"/>
  <c r="AC48" i="9"/>
  <c r="AC46" i="9"/>
  <c r="AC44" i="9"/>
  <c r="AC42" i="9"/>
  <c r="AC40" i="9"/>
  <c r="AC38" i="9"/>
  <c r="AC35" i="9"/>
  <c r="AC33" i="9"/>
  <c r="AC31" i="9"/>
  <c r="AC29" i="9"/>
  <c r="AC27" i="9"/>
  <c r="AC25" i="9"/>
  <c r="AC23" i="9"/>
  <c r="AC21" i="9"/>
  <c r="AC19" i="9"/>
  <c r="AC17" i="9"/>
  <c r="AC15" i="9"/>
  <c r="AC13" i="9"/>
  <c r="AC11" i="9"/>
  <c r="AC9" i="9"/>
  <c r="AC7" i="9"/>
  <c r="AC5" i="9"/>
  <c r="O53" i="9"/>
  <c r="O51" i="9"/>
  <c r="O49" i="9"/>
  <c r="O47" i="9"/>
  <c r="O45" i="9"/>
  <c r="O43" i="9"/>
  <c r="O41" i="9"/>
  <c r="O39" i="9"/>
  <c r="O37" i="9"/>
  <c r="O36" i="9"/>
  <c r="O34" i="9"/>
  <c r="O32" i="9"/>
  <c r="O30" i="9"/>
  <c r="O28" i="9"/>
  <c r="O26" i="9"/>
  <c r="O24" i="9"/>
  <c r="O22" i="9"/>
  <c r="O20" i="9"/>
  <c r="O18" i="9"/>
  <c r="O16" i="9"/>
  <c r="O14" i="9"/>
  <c r="O12" i="9"/>
  <c r="O10" i="9"/>
  <c r="O8" i="9"/>
  <c r="O6" i="9"/>
  <c r="O4" i="9"/>
  <c r="V53" i="9"/>
  <c r="V51" i="9"/>
  <c r="V49" i="9"/>
  <c r="V47" i="9"/>
  <c r="V45" i="9"/>
  <c r="V43" i="9"/>
  <c r="V41" i="9"/>
  <c r="V39" i="9"/>
  <c r="V37" i="9"/>
  <c r="V36" i="9"/>
  <c r="V34" i="9"/>
  <c r="V32" i="9"/>
  <c r="V30" i="9"/>
  <c r="V28" i="9"/>
  <c r="V26" i="9"/>
  <c r="V24" i="9"/>
  <c r="V22" i="9"/>
  <c r="V20" i="9"/>
  <c r="V18" i="9"/>
  <c r="V16" i="9"/>
  <c r="V14" i="9"/>
  <c r="V12" i="9"/>
  <c r="V10" i="9"/>
  <c r="V8" i="9"/>
  <c r="V6" i="9"/>
  <c r="V4" i="9"/>
  <c r="AC51" i="9"/>
  <c r="AC49" i="9"/>
  <c r="AC47" i="9"/>
  <c r="AC45" i="9"/>
  <c r="AC43" i="9"/>
  <c r="AC41" i="9"/>
  <c r="AC39" i="9"/>
  <c r="AC37" i="9"/>
  <c r="AC36" i="9"/>
  <c r="AC34" i="9"/>
  <c r="AC32" i="9"/>
  <c r="AC30" i="9"/>
  <c r="AC28" i="9"/>
  <c r="AC26" i="9"/>
  <c r="AC24" i="9"/>
  <c r="AC22" i="9"/>
  <c r="AC20" i="9"/>
  <c r="AC18" i="9"/>
  <c r="AC16" i="9"/>
  <c r="AC14" i="9"/>
  <c r="AC12" i="9"/>
  <c r="AC10" i="9"/>
  <c r="AC8" i="9"/>
  <c r="AC6" i="9"/>
  <c r="AC4" i="9"/>
  <c r="B2" i="10" l="1"/>
  <c r="D60" i="10" l="1"/>
  <c r="B62" i="10" s="1"/>
  <c r="E60" i="10"/>
  <c r="B63" i="10" s="1"/>
  <c r="C60" i="10"/>
  <c r="B61" i="10" s="1"/>
  <c r="F60" i="10"/>
  <c r="B64" i="10" s="1"/>
</calcChain>
</file>

<file path=xl/sharedStrings.xml><?xml version="1.0" encoding="utf-8"?>
<sst xmlns="http://schemas.openxmlformats.org/spreadsheetml/2006/main" count="606" uniqueCount="90">
  <si>
    <t>Income</t>
  </si>
  <si>
    <t>Employment</t>
  </si>
  <si>
    <t>Education, Skills and Training</t>
  </si>
  <si>
    <t>Per Capita Income</t>
  </si>
  <si>
    <t>KZN Multiple Deprivation Index</t>
  </si>
  <si>
    <t>KZN Multiple Deprivation Index-Ranking</t>
  </si>
  <si>
    <t>St Lucia Park District Management Area</t>
  </si>
  <si>
    <t>Msinga Local Municipality</t>
  </si>
  <si>
    <t>Imbabazane Local Municipality</t>
  </si>
  <si>
    <t>Score</t>
  </si>
  <si>
    <t>Vulamehlo Local Municipality</t>
  </si>
  <si>
    <t>Ndwedwe Local Municipality</t>
  </si>
  <si>
    <t>Hlabisa Local Municipality</t>
  </si>
  <si>
    <t>Nongoma Local Municipality</t>
  </si>
  <si>
    <t>Nquthu Local Municipality</t>
  </si>
  <si>
    <t>Maphumulo Local Municipality</t>
  </si>
  <si>
    <t>Nkandla Local Municipality</t>
  </si>
  <si>
    <t>Ingwe Local Municipality</t>
  </si>
  <si>
    <t>Mbonambi Local Municipality</t>
  </si>
  <si>
    <t>Umhlabuyalingana Local Municipality</t>
  </si>
  <si>
    <t>Umzimkhulu Local Municipality (Umzimkulu)</t>
  </si>
  <si>
    <t>Impendle Local Municipality</t>
  </si>
  <si>
    <t>Indaka Local Municipality</t>
  </si>
  <si>
    <t>uMuziwabantu Local Municipality</t>
  </si>
  <si>
    <t>uMlalazi Local Municipality</t>
  </si>
  <si>
    <t>Jozini Local Municipality</t>
  </si>
  <si>
    <t xml:space="preserve">Okhahlamba Local Municipality </t>
  </si>
  <si>
    <t>eDumbe Local Municipality</t>
  </si>
  <si>
    <t>Umdoni Local Municipality</t>
  </si>
  <si>
    <t>Endumeni Local Municipality</t>
  </si>
  <si>
    <t>Mtubatuba Local Municipality</t>
  </si>
  <si>
    <t xml:space="preserve">The Big Five False Bay Local Municipality </t>
  </si>
  <si>
    <t>Ubuhlebezwe Local Municipality</t>
  </si>
  <si>
    <t>Mandeni Local Municipality (Endondakusuka)</t>
  </si>
  <si>
    <t>Hibiscus Coast Local Municipality</t>
  </si>
  <si>
    <t>Ulundi Local Municipality</t>
  </si>
  <si>
    <t>Richmond Local Municipality</t>
  </si>
  <si>
    <t>Umvoti Local Municipality</t>
  </si>
  <si>
    <t>KwaDukuza Local Municipality</t>
  </si>
  <si>
    <t>uMshwathi Local Municipality</t>
  </si>
  <si>
    <t xml:space="preserve">Kwa Sani Local Municipality </t>
  </si>
  <si>
    <t>Mthonjaneni Local Municipality</t>
  </si>
  <si>
    <t>uMhlathuze Local Municipality</t>
  </si>
  <si>
    <t>eThekwini Metropolitan Municipality</t>
  </si>
  <si>
    <t>Mkhambathini Local Municipality</t>
  </si>
  <si>
    <t>Abaqulusi Local Municipality</t>
  </si>
  <si>
    <t>Umtshezi Local Municipality</t>
  </si>
  <si>
    <t>Emnambithi-Ladysmith Local Municipality</t>
  </si>
  <si>
    <t>Emadlangeni Local Municipality (Utrecht)</t>
  </si>
  <si>
    <t xml:space="preserve">Mooi Mpofana Local Municipality </t>
  </si>
  <si>
    <t>The Msunduzi Local Municipality</t>
  </si>
  <si>
    <t>uMngeni Local Municipality</t>
  </si>
  <si>
    <t>Greater Kokstad Local Municipality</t>
  </si>
  <si>
    <t>Newcastle Local Municipality</t>
  </si>
  <si>
    <t>Urban</t>
  </si>
  <si>
    <t>Rural</t>
  </si>
  <si>
    <t xml:space="preserve">Umzumbe Local Municipality </t>
  </si>
  <si>
    <t xml:space="preserve">Ezingoleni Local Municipality </t>
  </si>
  <si>
    <t>Health</t>
  </si>
  <si>
    <t>Education</t>
  </si>
  <si>
    <t>Living Eviron</t>
  </si>
  <si>
    <t>Crime</t>
  </si>
  <si>
    <t>Urban KZN</t>
  </si>
  <si>
    <t>Rural KZN</t>
  </si>
  <si>
    <t xml:space="preserve">Ranking by: </t>
  </si>
  <si>
    <t>Final Ranking</t>
  </si>
  <si>
    <t>Scores</t>
  </si>
  <si>
    <t>Living environment</t>
  </si>
  <si>
    <t>Please Note</t>
  </si>
  <si>
    <t>Ntambanana Local Municipality</t>
  </si>
  <si>
    <t>uPhongolo Local Municipality</t>
  </si>
  <si>
    <t>Dannhauser Local Municipality</t>
  </si>
  <si>
    <t>Sources: Glabal Insight Reginal Explorer, National Treasury, Stats SA</t>
  </si>
  <si>
    <t>Weighted Average</t>
  </si>
  <si>
    <t>Number of People Formally and Informally employed</t>
  </si>
  <si>
    <t>Post Matric Education Per Population</t>
  </si>
  <si>
    <t>Household Infrastructure</t>
  </si>
  <si>
    <t>Toilet-Index- Base KZN Total</t>
  </si>
  <si>
    <t>Water-Index- Base KZN Total</t>
  </si>
  <si>
    <t>Electricity -Index- Base KZN Total</t>
  </si>
  <si>
    <t>Weighted average inverse</t>
  </si>
  <si>
    <t xml:space="preserve">  Global Insight Crime Index </t>
  </si>
  <si>
    <t>Score = 1      Most Deprived</t>
  </si>
  <si>
    <t>The Deprivation Index identifies the areas of greatest need and highlights the KZN Municipalities that are most deprived or in a state of most disadvantage.</t>
  </si>
  <si>
    <t>Rank Change</t>
  </si>
  <si>
    <t>Number of Non-HIV Infected People</t>
  </si>
  <si>
    <t xml:space="preserve"> </t>
  </si>
  <si>
    <t>Rank Change1996 to 2013</t>
  </si>
  <si>
    <t>Correlation Matrix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</si>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</sst>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6"/>
      <color theme="10"/>
      <name val="Calibri"/>
      <family val="2"/>
    </font>
    <font>
      <u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6"/>
      <color theme="10"/>
      <name val="Book Antiqua"/>
      <family val="1"/>
    </font>
    <font>
      <sz val="16"/>
      <name val="Calibri"/>
      <family val="2"/>
      <scheme val="minor"/>
    </font>
    <font>
      <sz val="14"/>
      <name val="Book Antiqua"/>
      <family val="1"/>
    </font>
    <font>
      <b/>
      <sz val="20"/>
      <color rgb="FF800080"/>
      <name val="Book Antiqua"/>
      <family val="1"/>
    </font>
    <font>
      <sz val="20"/>
      <color rgb="FF800080"/>
      <name val="Book Antiqua"/>
      <family val="1"/>
    </font>
    <font>
      <sz val="11"/>
      <color rgb="FF800080"/>
      <name val="Calibri"/>
      <family val="2"/>
      <scheme val="minor"/>
    </font>
    <font>
      <b/>
      <sz val="36"/>
      <color theme="1"/>
      <name val="Book Antiqua"/>
      <family val="1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19">
    <xf numFmtId="0" fontId="0" fillId="0" borderId="0" xfId="0"/>
    <xf numFmtId="0" fontId="0" fillId="2" borderId="1" xfId="0" applyFill="1" applyBorder="1" applyAlignment="1">
      <alignment horizontal="center" vertical="center"/>
    </xf>
    <xf numFmtId="3" fontId="0" fillId="0" borderId="0" xfId="0" applyNumberFormat="1" applyFill="1" applyAlignment="1"/>
    <xf numFmtId="0" fontId="2" fillId="3" borderId="6" xfId="0" applyFont="1" applyFill="1" applyBorder="1"/>
    <xf numFmtId="0" fontId="0" fillId="6" borderId="11" xfId="0" applyFill="1" applyBorder="1"/>
    <xf numFmtId="0" fontId="0" fillId="4" borderId="11" xfId="0" applyFill="1" applyBorder="1"/>
    <xf numFmtId="0" fontId="0" fillId="4" borderId="9" xfId="0" applyFill="1" applyBorder="1" applyAlignment="1"/>
    <xf numFmtId="0" fontId="0" fillId="4" borderId="5" xfId="0" applyFill="1" applyBorder="1" applyAlignment="1"/>
    <xf numFmtId="0" fontId="0" fillId="4" borderId="1" xfId="0" applyFill="1" applyBorder="1" applyAlignment="1"/>
    <xf numFmtId="3" fontId="0" fillId="0" borderId="9" xfId="0" applyNumberFormat="1" applyFill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horizontal="center" vertical="center"/>
    </xf>
    <xf numFmtId="0" fontId="0" fillId="4" borderId="14" xfId="0" applyFill="1" applyBorder="1" applyAlignment="1"/>
    <xf numFmtId="0" fontId="0" fillId="0" borderId="10" xfId="0" applyBorder="1" applyAlignment="1">
      <alignment horizontal="center" vertical="center"/>
    </xf>
    <xf numFmtId="0" fontId="0" fillId="7" borderId="5" xfId="0" applyFill="1" applyBorder="1" applyAlignment="1"/>
    <xf numFmtId="0" fontId="0" fillId="7" borderId="1" xfId="0" applyFill="1" applyBorder="1" applyAlignmen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8" borderId="0" xfId="0" applyFill="1" applyBorder="1"/>
    <xf numFmtId="0" fontId="0" fillId="8" borderId="14" xfId="0" applyFill="1" applyBorder="1"/>
    <xf numFmtId="0" fontId="0" fillId="8" borderId="8" xfId="0" applyFill="1" applyBorder="1"/>
    <xf numFmtId="0" fontId="0" fillId="8" borderId="13" xfId="0" applyFill="1" applyBorder="1"/>
    <xf numFmtId="3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3" borderId="1" xfId="0" applyFont="1" applyFill="1" applyBorder="1"/>
    <xf numFmtId="0" fontId="0" fillId="3" borderId="6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0" borderId="0" xfId="0" applyFont="1"/>
    <xf numFmtId="0" fontId="2" fillId="3" borderId="13" xfId="0" applyFont="1" applyFill="1" applyBorder="1" applyAlignment="1"/>
    <xf numFmtId="0" fontId="0" fillId="0" borderId="10" xfId="0" applyBorder="1"/>
    <xf numFmtId="0" fontId="7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wrapText="1"/>
    </xf>
    <xf numFmtId="0" fontId="7" fillId="2" borderId="1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right" vertical="top"/>
    </xf>
    <xf numFmtId="3" fontId="0" fillId="0" borderId="6" xfId="0" applyNumberFormat="1" applyBorder="1" applyAlignment="1">
      <alignment horizontal="center"/>
    </xf>
    <xf numFmtId="0" fontId="0" fillId="0" borderId="0" xfId="0" applyAlignment="1">
      <alignment wrapText="1"/>
    </xf>
    <xf numFmtId="0" fontId="5" fillId="8" borderId="0" xfId="1" applyFont="1" applyFill="1" applyBorder="1" applyAlignment="1" applyProtection="1"/>
    <xf numFmtId="0" fontId="0" fillId="2" borderId="19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 wrapText="1"/>
    </xf>
    <xf numFmtId="3" fontId="0" fillId="0" borderId="10" xfId="0" applyNumberFormat="1" applyFill="1" applyBorder="1" applyAlignment="1">
      <alignment horizontal="center" vertical="center" wrapText="1"/>
    </xf>
    <xf numFmtId="3" fontId="0" fillId="0" borderId="7" xfId="0" applyNumberFormat="1" applyFill="1" applyBorder="1" applyAlignment="1">
      <alignment horizontal="center" vertical="center" wrapText="1"/>
    </xf>
    <xf numFmtId="3" fontId="0" fillId="0" borderId="8" xfId="0" applyNumberFormat="1" applyFill="1" applyBorder="1" applyAlignment="1">
      <alignment horizontal="center" vertical="center" wrapText="1"/>
    </xf>
    <xf numFmtId="4" fontId="0" fillId="0" borderId="0" xfId="0" applyNumberFormat="1" applyFill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 wrapText="1"/>
    </xf>
    <xf numFmtId="4" fontId="0" fillId="0" borderId="8" xfId="0" applyNumberFormat="1" applyFill="1" applyBorder="1" applyAlignment="1">
      <alignment horizontal="center" vertical="center"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/>
    </xf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0" fontId="0" fillId="0" borderId="21" xfId="0" applyBorder="1"/>
    <xf numFmtId="0" fontId="0" fillId="10" borderId="1" xfId="0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right" vertical="top"/>
    </xf>
    <xf numFmtId="0" fontId="0" fillId="10" borderId="5" xfId="0" applyFill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0" fontId="0" fillId="0" borderId="7" xfId="0" applyNumberFormat="1" applyBorder="1" applyAlignment="1">
      <alignment horizontal="center"/>
    </xf>
    <xf numFmtId="10" fontId="0" fillId="0" borderId="0" xfId="0" applyNumberFormat="1"/>
    <xf numFmtId="10" fontId="0" fillId="0" borderId="0" xfId="0" applyNumberFormat="1" applyFill="1" applyAlignment="1">
      <alignment horizontal="center" vertical="center"/>
    </xf>
    <xf numFmtId="10" fontId="0" fillId="0" borderId="8" xfId="0" applyNumberFormat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10" fontId="0" fillId="2" borderId="2" xfId="0" applyNumberFormat="1" applyFill="1" applyBorder="1" applyAlignment="1">
      <alignment horizontal="center" vertical="center"/>
    </xf>
    <xf numFmtId="10" fontId="0" fillId="0" borderId="10" xfId="0" applyNumberFormat="1" applyBorder="1"/>
    <xf numFmtId="10" fontId="0" fillId="10" borderId="1" xfId="0" applyNumberForma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wrapText="1"/>
    </xf>
    <xf numFmtId="10" fontId="0" fillId="0" borderId="7" xfId="0" applyNumberFormat="1" applyBorder="1" applyAlignment="1">
      <alignment horizontal="center" wrapText="1"/>
    </xf>
    <xf numFmtId="10" fontId="0" fillId="0" borderId="0" xfId="0" applyNumberFormat="1" applyAlignment="1">
      <alignment wrapText="1"/>
    </xf>
    <xf numFmtId="10" fontId="0" fillId="0" borderId="6" xfId="0" applyNumberFormat="1" applyBorder="1" applyAlignment="1">
      <alignment horizontal="center"/>
    </xf>
    <xf numFmtId="10" fontId="0" fillId="10" borderId="1" xfId="0" applyNumberFormat="1" applyFill="1" applyBorder="1" applyAlignment="1">
      <alignment horizontal="center" vertical="center"/>
    </xf>
    <xf numFmtId="10" fontId="0" fillId="3" borderId="0" xfId="0" applyNumberFormat="1" applyFont="1" applyFill="1"/>
    <xf numFmtId="10" fontId="0" fillId="0" borderId="13" xfId="0" applyNumberFormat="1" applyFill="1" applyBorder="1" applyAlignment="1">
      <alignment horizontal="center" vertical="center"/>
    </xf>
    <xf numFmtId="10" fontId="0" fillId="0" borderId="8" xfId="0" applyNumberFormat="1" applyFill="1" applyBorder="1" applyAlignment="1">
      <alignment horizontal="center" vertical="center"/>
    </xf>
    <xf numFmtId="4" fontId="0" fillId="0" borderId="12" xfId="0" applyNumberFormat="1" applyFill="1" applyBorder="1" applyAlignment="1">
      <alignment horizontal="center" vertical="center" wrapText="1"/>
    </xf>
    <xf numFmtId="4" fontId="0" fillId="0" borderId="14" xfId="0" applyNumberFormat="1" applyFill="1" applyBorder="1" applyAlignment="1">
      <alignment horizontal="center" vertical="center" wrapText="1"/>
    </xf>
    <xf numFmtId="4" fontId="0" fillId="0" borderId="13" xfId="0" applyNumberFormat="1" applyFill="1" applyBorder="1" applyAlignment="1">
      <alignment horizontal="center" vertical="center" wrapText="1"/>
    </xf>
    <xf numFmtId="4" fontId="0" fillId="5" borderId="5" xfId="0" applyNumberFormat="1" applyFill="1" applyBorder="1" applyAlignment="1">
      <alignment horizontal="center" vertical="center"/>
    </xf>
    <xf numFmtId="4" fontId="0" fillId="5" borderId="6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22" xfId="0" applyNumberFormat="1" applyFill="1" applyBorder="1" applyAlignment="1">
      <alignment horizontal="center" vertical="center"/>
    </xf>
    <xf numFmtId="10" fontId="0" fillId="0" borderId="0" xfId="0" applyNumberFormat="1" applyBorder="1" applyAlignment="1">
      <alignment horizontal="center"/>
    </xf>
    <xf numFmtId="0" fontId="0" fillId="0" borderId="0" xfId="0" applyBorder="1" applyAlignment="1">
      <alignment wrapText="1"/>
    </xf>
    <xf numFmtId="0" fontId="5" fillId="8" borderId="0" xfId="1" applyFont="1" applyFill="1" applyBorder="1" applyAlignment="1" applyProtection="1"/>
    <xf numFmtId="10" fontId="0" fillId="0" borderId="7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0" fillId="4" borderId="5" xfId="0" applyFill="1" applyBorder="1" applyAlignment="1"/>
    <xf numFmtId="0" fontId="0" fillId="4" borderId="6" xfId="0" applyFill="1" applyBorder="1" applyAlignment="1"/>
    <xf numFmtId="2" fontId="0" fillId="0" borderId="6" xfId="0" applyNumberFormat="1" applyBorder="1" applyAlignment="1">
      <alignment horizontal="center" vertical="center"/>
    </xf>
    <xf numFmtId="0" fontId="7" fillId="2" borderId="4" xfId="0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center" vertical="center"/>
    </xf>
    <xf numFmtId="0" fontId="0" fillId="8" borderId="0" xfId="0" applyFill="1" applyBorder="1" applyAlignment="1"/>
    <xf numFmtId="2" fontId="0" fillId="12" borderId="9" xfId="0" applyNumberFormat="1" applyFill="1" applyBorder="1" applyAlignment="1">
      <alignment horizontal="center" vertical="center"/>
    </xf>
    <xf numFmtId="2" fontId="0" fillId="12" borderId="5" xfId="0" applyNumberFormat="1" applyFill="1" applyBorder="1" applyAlignment="1">
      <alignment horizontal="center" vertical="center"/>
    </xf>
    <xf numFmtId="0" fontId="10" fillId="8" borderId="0" xfId="1" applyFont="1" applyFill="1" applyBorder="1" applyAlignment="1" applyProtection="1"/>
    <xf numFmtId="0" fontId="11" fillId="8" borderId="0" xfId="0" applyFont="1" applyFill="1" applyBorder="1" applyAlignment="1"/>
    <xf numFmtId="0" fontId="12" fillId="9" borderId="9" xfId="1" applyFont="1" applyFill="1" applyBorder="1" applyAlignment="1" applyProtection="1"/>
    <xf numFmtId="0" fontId="12" fillId="9" borderId="6" xfId="1" applyFont="1" applyFill="1" applyBorder="1" applyAlignment="1" applyProtection="1"/>
    <xf numFmtId="0" fontId="16" fillId="8" borderId="0" xfId="0" applyFont="1" applyFill="1" applyBorder="1"/>
    <xf numFmtId="0" fontId="17" fillId="8" borderId="0" xfId="0" applyFont="1" applyFill="1" applyBorder="1"/>
    <xf numFmtId="0" fontId="8" fillId="2" borderId="4" xfId="0" applyFont="1" applyFill="1" applyBorder="1" applyAlignment="1">
      <alignment horizontal="center" vertical="center" wrapText="1"/>
    </xf>
    <xf numFmtId="3" fontId="0" fillId="0" borderId="9" xfId="0" applyNumberFormat="1" applyFill="1" applyBorder="1" applyAlignment="1">
      <alignment horizontal="center"/>
    </xf>
    <xf numFmtId="3" fontId="0" fillId="0" borderId="5" xfId="0" applyNumberFormat="1" applyFill="1" applyBorder="1" applyAlignment="1">
      <alignment horizontal="center"/>
    </xf>
    <xf numFmtId="3" fontId="0" fillId="0" borderId="6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10" fontId="0" fillId="0" borderId="5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0" fontId="0" fillId="0" borderId="9" xfId="0" applyNumberFormat="1" applyBorder="1" applyAlignment="1">
      <alignment horizontal="center" wrapText="1"/>
    </xf>
    <xf numFmtId="10" fontId="0" fillId="0" borderId="9" xfId="0" applyNumberFormat="1" applyBorder="1" applyAlignment="1">
      <alignment horizontal="center"/>
    </xf>
    <xf numFmtId="10" fontId="0" fillId="0" borderId="0" xfId="0" applyNumberFormat="1" applyFill="1" applyAlignment="1">
      <alignment horizontal="center" wrapText="1"/>
    </xf>
    <xf numFmtId="10" fontId="0" fillId="2" borderId="9" xfId="0" applyNumberFormat="1" applyFill="1" applyBorder="1" applyAlignment="1">
      <alignment horizontal="center" vertical="center"/>
    </xf>
    <xf numFmtId="10" fontId="0" fillId="0" borderId="20" xfId="0" applyNumberFormat="1" applyFill="1" applyBorder="1" applyAlignment="1">
      <alignment horizontal="center" wrapText="1"/>
    </xf>
    <xf numFmtId="10" fontId="0" fillId="0" borderId="22" xfId="0" applyNumberFormat="1" applyFill="1" applyBorder="1" applyAlignment="1">
      <alignment horizontal="center" wrapText="1"/>
    </xf>
    <xf numFmtId="10" fontId="18" fillId="0" borderId="22" xfId="0" applyNumberFormat="1" applyFont="1" applyFill="1" applyBorder="1" applyAlignment="1">
      <alignment horizontal="center" wrapText="1"/>
    </xf>
    <xf numFmtId="10" fontId="0" fillId="0" borderId="7" xfId="0" applyNumberFormat="1" applyFill="1" applyBorder="1" applyAlignment="1">
      <alignment horizontal="center" wrapText="1"/>
    </xf>
    <xf numFmtId="10" fontId="18" fillId="0" borderId="0" xfId="0" applyNumberFormat="1" applyFont="1" applyFill="1" applyAlignment="1">
      <alignment horizontal="center"/>
    </xf>
    <xf numFmtId="10" fontId="18" fillId="0" borderId="6" xfId="0" applyNumberFormat="1" applyFont="1" applyFill="1" applyBorder="1" applyAlignment="1">
      <alignment horizontal="center"/>
    </xf>
    <xf numFmtId="10" fontId="0" fillId="0" borderId="5" xfId="0" applyNumberFormat="1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10" fontId="0" fillId="0" borderId="9" xfId="0" applyNumberFormat="1" applyFill="1" applyBorder="1" applyAlignment="1">
      <alignment horizontal="center"/>
    </xf>
    <xf numFmtId="10" fontId="0" fillId="0" borderId="6" xfId="0" applyNumberFormat="1" applyFill="1" applyBorder="1" applyAlignment="1">
      <alignment horizontal="center"/>
    </xf>
    <xf numFmtId="4" fontId="0" fillId="0" borderId="20" xfId="0" applyNumberFormat="1" applyFill="1" applyBorder="1" applyAlignment="1">
      <alignment horizontal="center"/>
    </xf>
    <xf numFmtId="4" fontId="0" fillId="0" borderId="22" xfId="0" applyNumberFormat="1" applyFill="1" applyBorder="1" applyAlignment="1">
      <alignment horizontal="center"/>
    </xf>
    <xf numFmtId="4" fontId="0" fillId="0" borderId="7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" fontId="0" fillId="0" borderId="9" xfId="0" applyNumberFormat="1" applyFill="1" applyBorder="1" applyAlignment="1">
      <alignment horizontal="center" vertical="center" wrapText="1"/>
    </xf>
    <xf numFmtId="4" fontId="0" fillId="0" borderId="5" xfId="0" applyNumberFormat="1" applyFill="1" applyBorder="1" applyAlignment="1">
      <alignment horizontal="center" vertical="center" wrapText="1"/>
    </xf>
    <xf numFmtId="4" fontId="0" fillId="0" borderId="6" xfId="0" applyNumberForma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8" xfId="0" applyNumberFormat="1" applyFill="1" applyBorder="1" applyAlignment="1">
      <alignment horizontal="center"/>
    </xf>
    <xf numFmtId="4" fontId="0" fillId="0" borderId="9" xfId="0" applyNumberFormat="1" applyFill="1" applyBorder="1" applyAlignment="1">
      <alignment horizontal="left" indent="2"/>
    </xf>
    <xf numFmtId="4" fontId="0" fillId="0" borderId="5" xfId="0" applyNumberFormat="1" applyFill="1" applyBorder="1" applyAlignment="1">
      <alignment horizontal="left" indent="2"/>
    </xf>
    <xf numFmtId="4" fontId="0" fillId="0" borderId="6" xfId="0" applyNumberFormat="1" applyFill="1" applyBorder="1" applyAlignment="1">
      <alignment horizontal="left" indent="2"/>
    </xf>
    <xf numFmtId="3" fontId="0" fillId="0" borderId="22" xfId="0" applyNumberFormat="1" applyFill="1" applyBorder="1" applyAlignment="1">
      <alignment horizontal="center"/>
    </xf>
    <xf numFmtId="3" fontId="0" fillId="0" borderId="20" xfId="0" applyNumberFormat="1" applyFill="1" applyBorder="1" applyAlignment="1">
      <alignment horizontal="center"/>
    </xf>
    <xf numFmtId="3" fontId="0" fillId="0" borderId="7" xfId="0" applyNumberFormat="1" applyFill="1" applyBorder="1" applyAlignment="1">
      <alignment horizontal="center"/>
    </xf>
    <xf numFmtId="0" fontId="13" fillId="11" borderId="20" xfId="0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0" fontId="13" fillId="11" borderId="12" xfId="0" applyFont="1" applyFill="1" applyBorder="1" applyAlignment="1">
      <alignment horizontal="center" vertical="center" wrapText="1"/>
    </xf>
    <xf numFmtId="0" fontId="13" fillId="11" borderId="22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horizontal="center" vertical="center" wrapText="1"/>
    </xf>
    <xf numFmtId="0" fontId="13" fillId="11" borderId="14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5" fillId="0" borderId="22" xfId="0" applyFont="1" applyBorder="1" applyAlignment="1"/>
    <xf numFmtId="0" fontId="15" fillId="0" borderId="0" xfId="0" applyFont="1" applyBorder="1" applyAlignment="1"/>
    <xf numFmtId="0" fontId="15" fillId="0" borderId="14" xfId="0" applyFont="1" applyBorder="1" applyAlignment="1"/>
    <xf numFmtId="0" fontId="15" fillId="0" borderId="7" xfId="0" applyFont="1" applyBorder="1" applyAlignment="1"/>
    <xf numFmtId="0" fontId="15" fillId="0" borderId="8" xfId="0" applyFont="1" applyBorder="1" applyAlignment="1"/>
    <xf numFmtId="0" fontId="15" fillId="0" borderId="13" xfId="0" applyFont="1" applyBorder="1" applyAlignment="1"/>
    <xf numFmtId="0" fontId="6" fillId="8" borderId="0" xfId="0" applyFont="1" applyFill="1" applyBorder="1" applyAlignment="1"/>
    <xf numFmtId="0" fontId="0" fillId="0" borderId="0" xfId="0" applyAlignment="1"/>
    <xf numFmtId="0" fontId="3" fillId="3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1" fontId="2" fillId="3" borderId="7" xfId="0" applyNumberFormat="1" applyFont="1" applyFill="1" applyBorder="1" applyAlignment="1">
      <alignment horizontal="center"/>
    </xf>
    <xf numFmtId="1" fontId="2" fillId="3" borderId="8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13" xfId="0" applyBorder="1" applyAlignment="1">
      <alignment wrapText="1"/>
    </xf>
    <xf numFmtId="3" fontId="0" fillId="0" borderId="0" xfId="0" applyNumberFormat="1" applyBorder="1" applyAlignment="1">
      <alignment horizontal="center"/>
    </xf>
    <xf numFmtId="10" fontId="0" fillId="0" borderId="0" xfId="0" applyNumberFormat="1" applyFill="1" applyBorder="1" applyAlignment="1">
      <alignment horizontal="center" vertical="center"/>
    </xf>
    <xf numFmtId="10" fontId="0" fillId="0" borderId="0" xfId="0" applyNumberFormat="1" applyFill="1" applyBorder="1" applyAlignment="1">
      <alignment horizontal="center" wrapText="1"/>
    </xf>
    <xf numFmtId="10" fontId="0" fillId="0" borderId="0" xfId="0" applyNumberFormat="1" applyBorder="1" applyAlignment="1">
      <alignment horizontal="center" vertical="center"/>
    </xf>
    <xf numFmtId="10" fontId="18" fillId="0" borderId="0" xfId="0" applyNumberFormat="1" applyFont="1" applyFill="1" applyBorder="1" applyAlignment="1">
      <alignment horizontal="center"/>
    </xf>
    <xf numFmtId="10" fontId="0" fillId="0" borderId="0" xfId="0" applyNumberFormat="1" applyBorder="1" applyAlignment="1">
      <alignment horizontal="center" wrapText="1"/>
    </xf>
    <xf numFmtId="10" fontId="0" fillId="0" borderId="0" xfId="0" applyNumberForma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Border="1" applyAlignment="1">
      <alignment horizontal="center" vertical="center"/>
    </xf>
    <xf numFmtId="2" fontId="0" fillId="0" borderId="20" xfId="0" applyNumberFormat="1" applyFill="1" applyBorder="1" applyAlignment="1">
      <alignment horizontal="center" wrapText="1"/>
    </xf>
    <xf numFmtId="2" fontId="0" fillId="0" borderId="10" xfId="0" applyNumberFormat="1" applyBorder="1" applyAlignment="1">
      <alignment horizontal="center" vertical="center"/>
    </xf>
    <xf numFmtId="2" fontId="0" fillId="0" borderId="22" xfId="0" applyNumberFormat="1" applyFill="1" applyBorder="1" applyAlignment="1">
      <alignment horizontal="center" wrapText="1"/>
    </xf>
    <xf numFmtId="2" fontId="0" fillId="0" borderId="7" xfId="0" applyNumberFormat="1" applyFill="1" applyBorder="1" applyAlignment="1">
      <alignment horizontal="center" wrapText="1"/>
    </xf>
    <xf numFmtId="2" fontId="0" fillId="0" borderId="8" xfId="0" applyNumberFormat="1" applyBorder="1" applyAlignment="1">
      <alignment horizontal="center" vertical="center"/>
    </xf>
    <xf numFmtId="0" fontId="0" fillId="4" borderId="9" xfId="0" applyFill="1" applyBorder="1" applyAlignment="1">
      <alignment horizontal="left"/>
    </xf>
    <xf numFmtId="3" fontId="0" fillId="0" borderId="20" xfId="0" applyNumberForma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/>
    </xf>
    <xf numFmtId="3" fontId="0" fillId="0" borderId="10" xfId="0" applyNumberFormat="1" applyFill="1" applyBorder="1" applyAlignment="1">
      <alignment horizontal="center"/>
    </xf>
    <xf numFmtId="3" fontId="0" fillId="0" borderId="12" xfId="0" applyNumberFormat="1" applyFill="1" applyBorder="1" applyAlignment="1">
      <alignment horizontal="center"/>
    </xf>
    <xf numFmtId="3" fontId="0" fillId="0" borderId="22" xfId="0" applyNumberFormat="1" applyFill="1" applyBorder="1" applyAlignment="1">
      <alignment horizontal="center" vertical="center" wrapText="1"/>
    </xf>
    <xf numFmtId="3" fontId="0" fillId="0" borderId="14" xfId="0" applyNumberFormat="1" applyFill="1" applyBorder="1" applyAlignment="1">
      <alignment horizontal="center"/>
    </xf>
    <xf numFmtId="3" fontId="0" fillId="0" borderId="13" xfId="0" applyNumberFormat="1" applyFill="1" applyBorder="1" applyAlignment="1">
      <alignment horizontal="center"/>
    </xf>
    <xf numFmtId="4" fontId="0" fillId="5" borderId="9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19" fillId="14" borderId="9" xfId="0" applyFont="1" applyFill="1" applyBorder="1"/>
    <xf numFmtId="0" fontId="20" fillId="13" borderId="20" xfId="0" applyFont="1" applyFill="1" applyBorder="1" applyAlignment="1">
      <alignment horizontal="center"/>
    </xf>
    <xf numFmtId="0" fontId="20" fillId="13" borderId="10" xfId="0" applyFont="1" applyFill="1" applyBorder="1" applyAlignment="1">
      <alignment horizontal="center"/>
    </xf>
    <xf numFmtId="0" fontId="20" fillId="13" borderId="12" xfId="0" applyFont="1" applyFill="1" applyBorder="1" applyAlignment="1">
      <alignment horizontal="center"/>
    </xf>
    <xf numFmtId="0" fontId="19" fillId="14" borderId="5" xfId="0" applyFont="1" applyFill="1" applyBorder="1"/>
    <xf numFmtId="2" fontId="20" fillId="13" borderId="22" xfId="0" applyNumberFormat="1" applyFont="1" applyFill="1" applyBorder="1" applyAlignment="1">
      <alignment horizontal="center"/>
    </xf>
    <xf numFmtId="2" fontId="20" fillId="13" borderId="0" xfId="0" applyNumberFormat="1" applyFont="1" applyFill="1" applyBorder="1" applyAlignment="1">
      <alignment horizontal="center"/>
    </xf>
    <xf numFmtId="2" fontId="20" fillId="13" borderId="14" xfId="0" applyNumberFormat="1" applyFont="1" applyFill="1" applyBorder="1" applyAlignment="1">
      <alignment horizontal="center"/>
    </xf>
    <xf numFmtId="0" fontId="19" fillId="14" borderId="6" xfId="0" applyFont="1" applyFill="1" applyBorder="1"/>
    <xf numFmtId="2" fontId="20" fillId="13" borderId="7" xfId="0" applyNumberFormat="1" applyFont="1" applyFill="1" applyBorder="1" applyAlignment="1">
      <alignment horizontal="center"/>
    </xf>
    <xf numFmtId="2" fontId="20" fillId="13" borderId="8" xfId="0" applyNumberFormat="1" applyFont="1" applyFill="1" applyBorder="1" applyAlignment="1">
      <alignment horizontal="center"/>
    </xf>
    <xf numFmtId="2" fontId="20" fillId="13" borderId="13" xfId="0" applyNumberFormat="1" applyFont="1" applyFill="1" applyBorder="1" applyAlignment="1">
      <alignment horizontal="center"/>
    </xf>
    <xf numFmtId="2" fontId="0" fillId="12" borderId="6" xfId="0" applyNumberForma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245590"/>
      <color rgb="FF265A9A"/>
      <color rgb="FF285EA0"/>
      <color rgb="FF4272AC"/>
      <color rgb="FF4D7FBB"/>
      <color rgb="FF800080"/>
      <color rgb="FFFFFF99"/>
      <color rgb="FF660066"/>
      <color rgb="FFCCFF99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43"/>
    </mc:Choice>
    <mc:Fallback>
      <c:style val="43"/>
    </mc:Fallback>
  </mc:AlternateContent>
  <c:chart>
    <c:title>
      <c:layout/>
      <c:overlay val="0"/>
      <c:txPr>
        <a:bodyPr/>
        <a:lstStyle/>
        <a:p>
          <a:pPr algn="ctr">
            <a:defRPr lang="en-ZA" i="0" u="sng">
              <a:latin typeface="Century Schoolbook" pitchFamily="18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314769247594123E-2"/>
          <c:y val="4.5902585018599312E-2"/>
          <c:w val="0.89343408245844269"/>
          <c:h val="0.9054217413470798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RankChange!$B$1</c:f>
              <c:strCache>
                <c:ptCount val="1"/>
                <c:pt idx="0">
                  <c:v>Rank Change1996 to 2013</c:v>
                </c:pt>
              </c:strCache>
            </c:strRef>
          </c:tx>
          <c:invertIfNegative val="0"/>
          <c:cat>
            <c:strRef>
              <c:f>RankChange!$A$2:$A$53</c:f>
              <c:strCache>
                <c:ptCount val="52"/>
                <c:pt idx="0">
                  <c:v>Mooi Mpofana Local Municipality </c:v>
                </c:pt>
                <c:pt idx="1">
                  <c:v>Jozini Local Municipality</c:v>
                </c:pt>
                <c:pt idx="2">
                  <c:v>uMngeni Local Municipality</c:v>
                </c:pt>
                <c:pt idx="3">
                  <c:v>Richmond Local Municipality</c:v>
                </c:pt>
                <c:pt idx="4">
                  <c:v>Umdoni Local Municipality</c:v>
                </c:pt>
                <c:pt idx="5">
                  <c:v>Ntambanana Local Municipality</c:v>
                </c:pt>
                <c:pt idx="6">
                  <c:v>Greater Kokstad Local Municipality</c:v>
                </c:pt>
                <c:pt idx="7">
                  <c:v>Umhlabuyalingana Local Municipality</c:v>
                </c:pt>
                <c:pt idx="8">
                  <c:v>Vulamehlo Local Municipality</c:v>
                </c:pt>
                <c:pt idx="9">
                  <c:v>The Big Five False Bay Local Municipality </c:v>
                </c:pt>
                <c:pt idx="10">
                  <c:v>Emadlangeni Local Municipality (Utrecht)</c:v>
                </c:pt>
                <c:pt idx="11">
                  <c:v>Kwa Sani Local Municipality </c:v>
                </c:pt>
                <c:pt idx="12">
                  <c:v>Emnambithi-Ladysmith Local Municipality</c:v>
                </c:pt>
                <c:pt idx="13">
                  <c:v>Abaqulusi Local Municipality</c:v>
                </c:pt>
                <c:pt idx="14">
                  <c:v>Mbonambi Local Municipality</c:v>
                </c:pt>
                <c:pt idx="15">
                  <c:v>Ingwe Local Municipality</c:v>
                </c:pt>
                <c:pt idx="16">
                  <c:v>Mandeni Local Municipality (Endondakusuka)</c:v>
                </c:pt>
                <c:pt idx="17">
                  <c:v>Newcastle Local Municipality</c:v>
                </c:pt>
                <c:pt idx="18">
                  <c:v>Okhahlamba Local Municipality </c:v>
                </c:pt>
                <c:pt idx="19">
                  <c:v>Ubuhlebezwe Local Municipality</c:v>
                </c:pt>
                <c:pt idx="20">
                  <c:v>Nkandla Local Municipality</c:v>
                </c:pt>
                <c:pt idx="21">
                  <c:v>Ezingoleni Local Municipality </c:v>
                </c:pt>
                <c:pt idx="22">
                  <c:v>uMlalazi Local Municipality</c:v>
                </c:pt>
                <c:pt idx="23">
                  <c:v>KwaDukuza Local Municipality</c:v>
                </c:pt>
                <c:pt idx="24">
                  <c:v>Impendle Local Municipality</c:v>
                </c:pt>
                <c:pt idx="25">
                  <c:v>uMhlathuze Local Municipality</c:v>
                </c:pt>
                <c:pt idx="26">
                  <c:v>Ndwedwe Local Municipality</c:v>
                </c:pt>
                <c:pt idx="27">
                  <c:v>Nongoma Local Municipality</c:v>
                </c:pt>
                <c:pt idx="28">
                  <c:v>Umzimkhulu Local Municipality (Umzimkulu)</c:v>
                </c:pt>
                <c:pt idx="29">
                  <c:v>Hlabisa Local Municipality</c:v>
                </c:pt>
                <c:pt idx="30">
                  <c:v>eThekwini Metropolitan Municipality</c:v>
                </c:pt>
                <c:pt idx="31">
                  <c:v>uPhongolo Local Municipality</c:v>
                </c:pt>
                <c:pt idx="32">
                  <c:v>Hibiscus Coast Local Municipality</c:v>
                </c:pt>
                <c:pt idx="33">
                  <c:v>Endumeni Local Municipality</c:v>
                </c:pt>
                <c:pt idx="34">
                  <c:v>Maphumulo Local Municipality</c:v>
                </c:pt>
                <c:pt idx="35">
                  <c:v>Imbabazane Local Municipality</c:v>
                </c:pt>
                <c:pt idx="36">
                  <c:v>Umtshezi Local Municipality</c:v>
                </c:pt>
                <c:pt idx="37">
                  <c:v>uMuziwabantu Local Municipality</c:v>
                </c:pt>
                <c:pt idx="38">
                  <c:v>Mthonjaneni Local Municipality</c:v>
                </c:pt>
                <c:pt idx="39">
                  <c:v>Mkhambathini Local Municipality</c:v>
                </c:pt>
                <c:pt idx="40">
                  <c:v>Msinga Local Municipality</c:v>
                </c:pt>
                <c:pt idx="41">
                  <c:v>Nquthu Local Municipality</c:v>
                </c:pt>
                <c:pt idx="42">
                  <c:v>Umzumbe Local Municipality </c:v>
                </c:pt>
                <c:pt idx="43">
                  <c:v>eDumbe Local Municipality</c:v>
                </c:pt>
                <c:pt idx="44">
                  <c:v>The Msunduzi Local Municipality</c:v>
                </c:pt>
                <c:pt idx="45">
                  <c:v>Mtubatuba Local Municipality</c:v>
                </c:pt>
                <c:pt idx="46">
                  <c:v>Dannhauser Local Municipality</c:v>
                </c:pt>
                <c:pt idx="47">
                  <c:v>Ulundi Local Municipality</c:v>
                </c:pt>
                <c:pt idx="48">
                  <c:v>uMshwathi Local Municipality</c:v>
                </c:pt>
                <c:pt idx="49">
                  <c:v>Indaka Local Municipality</c:v>
                </c:pt>
                <c:pt idx="50">
                  <c:v>Umvoti Local Municipality</c:v>
                </c:pt>
                <c:pt idx="51">
                  <c:v>St Lucia Park District Management Area</c:v>
                </c:pt>
              </c:strCache>
            </c:strRef>
          </c:cat>
          <c:val>
            <c:numRef>
              <c:f>RankChange!$B$2:$B$53</c:f>
              <c:numCache>
                <c:formatCode>0.00</c:formatCode>
                <c:ptCount val="52"/>
                <c:pt idx="0">
                  <c:v>4.5399999999999991</c:v>
                </c:pt>
                <c:pt idx="1">
                  <c:v>3.5499999999999972</c:v>
                </c:pt>
                <c:pt idx="2">
                  <c:v>2.1900000000000013</c:v>
                </c:pt>
                <c:pt idx="3">
                  <c:v>1.2699999999999996</c:v>
                </c:pt>
                <c:pt idx="4">
                  <c:v>0.45000000000000107</c:v>
                </c:pt>
                <c:pt idx="5">
                  <c:v>0.39000000000000057</c:v>
                </c:pt>
                <c:pt idx="6">
                  <c:v>0.36999999999999744</c:v>
                </c:pt>
                <c:pt idx="7">
                  <c:v>0.10000000000000142</c:v>
                </c:pt>
                <c:pt idx="8">
                  <c:v>0</c:v>
                </c:pt>
                <c:pt idx="9">
                  <c:v>-0.38000000000000256</c:v>
                </c:pt>
                <c:pt idx="10">
                  <c:v>-0.64999999999999858</c:v>
                </c:pt>
                <c:pt idx="11">
                  <c:v>-0.71999999999999176</c:v>
                </c:pt>
                <c:pt idx="12">
                  <c:v>-0.82999999999999829</c:v>
                </c:pt>
                <c:pt idx="13">
                  <c:v>-0.9199999999999946</c:v>
                </c:pt>
                <c:pt idx="14">
                  <c:v>-1.2100000000000009</c:v>
                </c:pt>
                <c:pt idx="15">
                  <c:v>-1.2600000000000016</c:v>
                </c:pt>
                <c:pt idx="16">
                  <c:v>-1.3399999999999963</c:v>
                </c:pt>
                <c:pt idx="17">
                  <c:v>-1.8200000000000003</c:v>
                </c:pt>
                <c:pt idx="18">
                  <c:v>-1.8900000000000006</c:v>
                </c:pt>
                <c:pt idx="19">
                  <c:v>-1.8900000000000041</c:v>
                </c:pt>
                <c:pt idx="20">
                  <c:v>-1.9900000000000002</c:v>
                </c:pt>
                <c:pt idx="21">
                  <c:v>-2.2100000000000009</c:v>
                </c:pt>
                <c:pt idx="22">
                  <c:v>-2.3299999999999983</c:v>
                </c:pt>
                <c:pt idx="23">
                  <c:v>-2.470000000000006</c:v>
                </c:pt>
                <c:pt idx="24">
                  <c:v>-2.5700000000000003</c:v>
                </c:pt>
                <c:pt idx="25">
                  <c:v>-2.6500000000000021</c:v>
                </c:pt>
                <c:pt idx="26">
                  <c:v>-2.6699999999999982</c:v>
                </c:pt>
                <c:pt idx="27">
                  <c:v>-2.7099999999999991</c:v>
                </c:pt>
                <c:pt idx="28">
                  <c:v>-3.9299999999999997</c:v>
                </c:pt>
                <c:pt idx="29">
                  <c:v>-4.6300000000000026</c:v>
                </c:pt>
                <c:pt idx="30">
                  <c:v>-4.6600000000000037</c:v>
                </c:pt>
                <c:pt idx="31">
                  <c:v>-4.8800000000000026</c:v>
                </c:pt>
                <c:pt idx="32">
                  <c:v>-4.9100000000000037</c:v>
                </c:pt>
                <c:pt idx="33">
                  <c:v>-5.009999999999998</c:v>
                </c:pt>
                <c:pt idx="34">
                  <c:v>-5.26</c:v>
                </c:pt>
                <c:pt idx="35">
                  <c:v>-5.32</c:v>
                </c:pt>
                <c:pt idx="36">
                  <c:v>-5.3699999999999992</c:v>
                </c:pt>
                <c:pt idx="37">
                  <c:v>-5.43</c:v>
                </c:pt>
                <c:pt idx="38">
                  <c:v>-5.6799999999999962</c:v>
                </c:pt>
                <c:pt idx="39">
                  <c:v>-6.1299999999999955</c:v>
                </c:pt>
                <c:pt idx="40">
                  <c:v>-6.2000000000000011</c:v>
                </c:pt>
                <c:pt idx="41">
                  <c:v>-6.3100000000000005</c:v>
                </c:pt>
                <c:pt idx="42">
                  <c:v>-6.4699999999999989</c:v>
                </c:pt>
                <c:pt idx="43">
                  <c:v>-6.7700000000000031</c:v>
                </c:pt>
                <c:pt idx="44">
                  <c:v>-7.4499999999999993</c:v>
                </c:pt>
                <c:pt idx="45">
                  <c:v>-8.2800000000000011</c:v>
                </c:pt>
                <c:pt idx="46">
                  <c:v>-9.7299999999999986</c:v>
                </c:pt>
                <c:pt idx="47">
                  <c:v>-10.099999999999994</c:v>
                </c:pt>
                <c:pt idx="48">
                  <c:v>-10.430000000000003</c:v>
                </c:pt>
                <c:pt idx="49">
                  <c:v>-10.870000000000003</c:v>
                </c:pt>
                <c:pt idx="50">
                  <c:v>-10.89</c:v>
                </c:pt>
                <c:pt idx="51">
                  <c:v>-11.400000000000002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763392"/>
        <c:axId val="353460992"/>
      </c:barChart>
      <c:catAx>
        <c:axId val="24763392"/>
        <c:scaling>
          <c:orientation val="minMax"/>
        </c:scaling>
        <c:delete val="0"/>
        <c:axPos val="l"/>
        <c:majorTickMark val="out"/>
        <c:minorTickMark val="out"/>
        <c:tickLblPos val="nextTo"/>
        <c:txPr>
          <a:bodyPr rot="0" vert="horz"/>
          <a:lstStyle/>
          <a:p>
            <a:pPr>
              <a:defRPr lang="en-ZA">
                <a:latin typeface="Century Schoolbook SWA" pitchFamily="18" charset="0"/>
              </a:defRPr>
            </a:pPr>
            <a:endParaRPr lang="en-US"/>
          </a:p>
        </c:txPr>
        <c:crossAx val="353460992"/>
        <c:crosses val="autoZero"/>
        <c:auto val="1"/>
        <c:lblAlgn val="ctr"/>
        <c:lblOffset val="1000"/>
        <c:tickLblSkip val="1"/>
        <c:tickMarkSkip val="20"/>
        <c:noMultiLvlLbl val="0"/>
      </c:catAx>
      <c:valAx>
        <c:axId val="353460992"/>
        <c:scaling>
          <c:orientation val="minMax"/>
          <c:max val="80"/>
          <c:min val="-80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763392"/>
        <c:crosses val="autoZero"/>
        <c:crossBetween val="between"/>
      </c:valAx>
      <c:spPr>
        <a:solidFill>
          <a:srgbClr val="245590"/>
        </a:solidFill>
      </c:spPr>
    </c:plotArea>
    <c:legend>
      <c:legendPos val="tr"/>
      <c:layout/>
      <c:overlay val="0"/>
      <c:txPr>
        <a:bodyPr/>
        <a:lstStyle/>
        <a:p>
          <a:pPr>
            <a:defRPr lang="en-ZA">
              <a:latin typeface="Century Schoolbook SWA" pitchFamily="18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4272AC"/>
    </a:soli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Cov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1</xdr:row>
      <xdr:rowOff>38100</xdr:rowOff>
    </xdr:from>
    <xdr:to>
      <xdr:col>0</xdr:col>
      <xdr:colOff>1104901</xdr:colOff>
      <xdr:row>1</xdr:row>
      <xdr:rowOff>457200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76201" y="342900"/>
          <a:ext cx="1028700" cy="4191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133350</xdr:rowOff>
    </xdr:from>
    <xdr:to>
      <xdr:col>0</xdr:col>
      <xdr:colOff>1143000</xdr:colOff>
      <xdr:row>2</xdr:row>
      <xdr:rowOff>9525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438150"/>
          <a:ext cx="1143000" cy="3714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123826</xdr:rowOff>
    </xdr:from>
    <xdr:to>
      <xdr:col>0</xdr:col>
      <xdr:colOff>1114425</xdr:colOff>
      <xdr:row>2</xdr:row>
      <xdr:rowOff>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428626"/>
          <a:ext cx="1114425" cy="36194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133350</xdr:rowOff>
    </xdr:from>
    <xdr:to>
      <xdr:col>0</xdr:col>
      <xdr:colOff>1009650</xdr:colOff>
      <xdr:row>1</xdr:row>
      <xdr:rowOff>514349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57150" y="438150"/>
          <a:ext cx="952500" cy="38099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</xdr:row>
      <xdr:rowOff>47625</xdr:rowOff>
    </xdr:from>
    <xdr:to>
      <xdr:col>0</xdr:col>
      <xdr:colOff>1038225</xdr:colOff>
      <xdr:row>1</xdr:row>
      <xdr:rowOff>428625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66675" y="352425"/>
          <a:ext cx="971550" cy="381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38100</xdr:rowOff>
    </xdr:from>
    <xdr:to>
      <xdr:col>0</xdr:col>
      <xdr:colOff>1095375</xdr:colOff>
      <xdr:row>1</xdr:row>
      <xdr:rowOff>419100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28575" y="342900"/>
          <a:ext cx="1066800" cy="381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</xdr:row>
      <xdr:rowOff>47625</xdr:rowOff>
    </xdr:from>
    <xdr:to>
      <xdr:col>0</xdr:col>
      <xdr:colOff>1304925</xdr:colOff>
      <xdr:row>1</xdr:row>
      <xdr:rowOff>533400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95251" y="390525"/>
          <a:ext cx="1209674" cy="485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0</xdr:col>
      <xdr:colOff>1076325</xdr:colOff>
      <xdr:row>0</xdr:row>
      <xdr:rowOff>438150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0" y="28575"/>
          <a:ext cx="1076325" cy="4095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 Page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28576</xdr:rowOff>
    </xdr:from>
    <xdr:to>
      <xdr:col>0</xdr:col>
      <xdr:colOff>1171575</xdr:colOff>
      <xdr:row>0</xdr:row>
      <xdr:rowOff>466725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95250" y="28576"/>
          <a:ext cx="1076325" cy="43814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  <xdr:twoCellAnchor>
    <xdr:from>
      <xdr:col>2</xdr:col>
      <xdr:colOff>600075</xdr:colOff>
      <xdr:row>0</xdr:row>
      <xdr:rowOff>47625</xdr:rowOff>
    </xdr:from>
    <xdr:to>
      <xdr:col>14</xdr:col>
      <xdr:colOff>600075</xdr:colOff>
      <xdr:row>53</xdr:row>
      <xdr:rowOff>9525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A2" workbookViewId="0">
      <selection activeCell="A2" sqref="A2"/>
    </sheetView>
  </sheetViews>
  <sheetFormatPr defaultRowHeight="15" x14ac:dyDescent="0.25"/>
  <cols>
    <col min="1" max="1" width="9.140625" customWidth="1"/>
    <col min="2" max="2" width="9.7109375" customWidth="1"/>
    <col min="3" max="3" width="64.85546875" customWidth="1"/>
    <col min="4" max="4" width="21.85546875" customWidth="1"/>
    <col min="5" max="5" width="20" customWidth="1"/>
    <col min="6" max="6" width="10.140625" customWidth="1"/>
    <col min="7" max="7" width="11.140625" customWidth="1"/>
    <col min="8" max="8" width="10.28515625" customWidth="1"/>
    <col min="9" max="9" width="11.28515625" customWidth="1"/>
  </cols>
  <sheetData>
    <row r="1" spans="1:14" ht="9" hidden="1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8"/>
      <c r="L1" s="18"/>
      <c r="M1" s="18"/>
      <c r="N1" s="19"/>
    </row>
    <row r="2" spans="1:14" ht="39" customHeight="1" x14ac:dyDescent="0.7">
      <c r="A2" s="20"/>
      <c r="B2" s="84"/>
      <c r="C2" s="104" t="s">
        <v>4</v>
      </c>
      <c r="D2" s="104"/>
      <c r="E2" s="105"/>
      <c r="F2" s="20"/>
      <c r="G2" s="20"/>
      <c r="H2" s="20"/>
      <c r="I2" s="20"/>
      <c r="J2" s="21"/>
      <c r="K2" s="17"/>
      <c r="L2" s="18"/>
      <c r="M2" s="18"/>
      <c r="N2" s="19"/>
    </row>
    <row r="3" spans="1:14" ht="24.75" customHeight="1" thickBot="1" x14ac:dyDescent="0.4">
      <c r="A3" s="20"/>
      <c r="B3" s="20"/>
      <c r="C3" s="101" t="s">
        <v>64</v>
      </c>
      <c r="D3" s="20"/>
      <c r="E3" s="20"/>
      <c r="F3" s="20"/>
      <c r="G3" s="20"/>
      <c r="H3" s="20"/>
      <c r="I3" s="20"/>
      <c r="J3" s="20"/>
      <c r="K3" s="53"/>
      <c r="L3" s="18"/>
      <c r="M3" s="18"/>
      <c r="N3" s="19"/>
    </row>
    <row r="4" spans="1:14" ht="24.75" customHeight="1" x14ac:dyDescent="0.4">
      <c r="A4" s="20"/>
      <c r="B4" s="52"/>
      <c r="C4" s="100" t="s">
        <v>0</v>
      </c>
      <c r="D4" s="151" t="s">
        <v>83</v>
      </c>
      <c r="E4" s="152"/>
      <c r="F4" s="153"/>
      <c r="G4" s="20"/>
      <c r="H4" s="20"/>
      <c r="I4" s="20"/>
      <c r="J4" s="20"/>
      <c r="K4" s="53"/>
      <c r="L4" s="18"/>
      <c r="M4" s="18"/>
      <c r="N4" s="19"/>
    </row>
    <row r="5" spans="1:14" ht="24.75" customHeight="1" x14ac:dyDescent="0.4">
      <c r="A5" s="20"/>
      <c r="B5" s="52"/>
      <c r="C5" s="100" t="s">
        <v>1</v>
      </c>
      <c r="D5" s="154"/>
      <c r="E5" s="155"/>
      <c r="F5" s="156"/>
      <c r="G5" s="20"/>
      <c r="H5" s="20"/>
      <c r="I5" s="20"/>
      <c r="J5" s="21"/>
      <c r="K5" s="17"/>
      <c r="L5" s="18"/>
      <c r="M5" s="18"/>
      <c r="N5" s="19"/>
    </row>
    <row r="6" spans="1:14" ht="24.75" customHeight="1" x14ac:dyDescent="0.4">
      <c r="A6" s="20"/>
      <c r="B6" s="52"/>
      <c r="C6" s="100" t="s">
        <v>58</v>
      </c>
      <c r="D6" s="154"/>
      <c r="E6" s="155"/>
      <c r="F6" s="156"/>
      <c r="G6" s="20"/>
      <c r="H6" s="20"/>
      <c r="I6" s="20"/>
      <c r="J6" s="21"/>
      <c r="K6" s="17"/>
      <c r="L6" s="18"/>
      <c r="M6" s="18"/>
      <c r="N6" s="19"/>
    </row>
    <row r="7" spans="1:14" ht="24.75" customHeight="1" x14ac:dyDescent="0.4">
      <c r="A7" s="20"/>
      <c r="B7" s="52"/>
      <c r="C7" s="100" t="s">
        <v>59</v>
      </c>
      <c r="D7" s="154"/>
      <c r="E7" s="155"/>
      <c r="F7" s="156"/>
      <c r="G7" s="20"/>
      <c r="H7" s="20"/>
      <c r="I7" s="20"/>
      <c r="J7" s="21"/>
      <c r="K7" s="17"/>
      <c r="L7" s="18"/>
      <c r="M7" s="18"/>
      <c r="N7" s="19"/>
    </row>
    <row r="8" spans="1:14" ht="24.75" customHeight="1" x14ac:dyDescent="0.4">
      <c r="A8" s="20"/>
      <c r="B8" s="52"/>
      <c r="C8" s="100" t="s">
        <v>67</v>
      </c>
      <c r="D8" s="157"/>
      <c r="E8" s="158"/>
      <c r="F8" s="159"/>
      <c r="G8" s="20"/>
      <c r="H8" s="20"/>
      <c r="I8" s="20"/>
      <c r="J8" s="21"/>
      <c r="K8" s="17"/>
      <c r="L8" s="18"/>
      <c r="M8" s="18"/>
      <c r="N8" s="19"/>
    </row>
    <row r="9" spans="1:14" ht="24.75" customHeight="1" x14ac:dyDescent="0.35">
      <c r="A9" s="20"/>
      <c r="B9" s="51"/>
      <c r="C9" s="100" t="s">
        <v>61</v>
      </c>
      <c r="D9" s="157"/>
      <c r="E9" s="158"/>
      <c r="F9" s="159"/>
      <c r="G9" s="20"/>
      <c r="H9" s="20"/>
      <c r="I9" s="20"/>
      <c r="J9" s="21"/>
      <c r="K9" s="17"/>
      <c r="L9" s="18"/>
      <c r="M9" s="18"/>
      <c r="N9" s="19"/>
    </row>
    <row r="10" spans="1:14" ht="24.75" customHeight="1" x14ac:dyDescent="0.35">
      <c r="A10" s="20"/>
      <c r="B10" s="51"/>
      <c r="C10" s="100" t="s">
        <v>66</v>
      </c>
      <c r="D10" s="157"/>
      <c r="E10" s="158"/>
      <c r="F10" s="159"/>
      <c r="G10" s="20"/>
      <c r="H10" s="20"/>
      <c r="I10" s="20"/>
      <c r="J10" s="21"/>
      <c r="K10" s="17"/>
      <c r="L10" s="18"/>
      <c r="M10" s="18"/>
      <c r="N10" s="19"/>
    </row>
    <row r="11" spans="1:14" ht="24.75" customHeight="1" x14ac:dyDescent="0.35">
      <c r="A11" s="20"/>
      <c r="B11" s="51"/>
      <c r="C11" s="100" t="s">
        <v>65</v>
      </c>
      <c r="D11" s="160"/>
      <c r="E11" s="161"/>
      <c r="F11" s="162"/>
      <c r="G11" s="20"/>
      <c r="H11" s="20"/>
      <c r="I11" s="20"/>
      <c r="J11" s="21"/>
    </row>
    <row r="12" spans="1:14" ht="24.75" customHeight="1" thickBot="1" x14ac:dyDescent="0.4">
      <c r="A12" s="20"/>
      <c r="B12" s="20"/>
      <c r="C12" s="100" t="s">
        <v>84</v>
      </c>
      <c r="D12" s="163"/>
      <c r="E12" s="164"/>
      <c r="F12" s="165"/>
      <c r="G12" s="20"/>
      <c r="H12" s="20"/>
      <c r="I12" s="20"/>
      <c r="J12" s="21"/>
    </row>
    <row r="13" spans="1:14" ht="24.75" customHeight="1" thickBot="1" x14ac:dyDescent="0.45">
      <c r="A13" s="20"/>
      <c r="B13" s="20"/>
      <c r="C13" s="20"/>
      <c r="D13" s="20"/>
      <c r="E13" s="52"/>
      <c r="F13" s="20"/>
      <c r="G13" s="20"/>
      <c r="H13" s="20"/>
      <c r="I13" s="20"/>
      <c r="J13" s="21"/>
    </row>
    <row r="14" spans="1:14" ht="24.75" customHeight="1" x14ac:dyDescent="0.35">
      <c r="A14" s="20"/>
      <c r="B14" s="20"/>
      <c r="C14" s="102" t="s">
        <v>68</v>
      </c>
      <c r="D14" s="20"/>
      <c r="E14" s="39"/>
      <c r="F14" s="20"/>
      <c r="G14" s="20"/>
      <c r="H14" s="20"/>
      <c r="I14" s="20"/>
      <c r="J14" s="21"/>
    </row>
    <row r="15" spans="1:14" ht="24.75" customHeight="1" thickBot="1" x14ac:dyDescent="0.35">
      <c r="A15" s="97"/>
      <c r="B15" s="20"/>
      <c r="C15" s="103" t="s">
        <v>82</v>
      </c>
      <c r="D15" s="20"/>
      <c r="E15" s="20"/>
      <c r="F15" s="20"/>
      <c r="G15" s="20"/>
      <c r="H15" s="20"/>
      <c r="I15" s="20"/>
      <c r="J15" s="21"/>
    </row>
    <row r="16" spans="1:14" ht="21" x14ac:dyDescent="0.35">
      <c r="A16" s="84"/>
      <c r="B16" s="20"/>
      <c r="C16" s="166" t="s">
        <v>72</v>
      </c>
      <c r="D16" s="167"/>
      <c r="E16" s="167"/>
      <c r="F16" s="167"/>
      <c r="G16" s="167"/>
      <c r="H16" s="20"/>
      <c r="I16" s="20"/>
      <c r="J16" s="21"/>
    </row>
    <row r="17" spans="1:10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1"/>
    </row>
    <row r="18" spans="1:10" ht="21" x14ac:dyDescent="0.35">
      <c r="A18" s="20"/>
      <c r="B18" s="20"/>
      <c r="C18" s="84"/>
      <c r="D18" s="84"/>
      <c r="E18" s="84"/>
      <c r="F18" s="84"/>
      <c r="G18" s="84"/>
      <c r="H18" s="20"/>
      <c r="I18" s="20"/>
      <c r="J18" s="21"/>
    </row>
    <row r="19" spans="1:10" ht="15.75" thickBot="1" x14ac:dyDescent="0.3">
      <c r="A19" s="22"/>
      <c r="B19" s="22"/>
      <c r="C19" s="22"/>
      <c r="D19" s="22"/>
      <c r="E19" s="22"/>
      <c r="F19" s="22"/>
      <c r="G19" s="22"/>
      <c r="H19" s="22"/>
      <c r="I19" s="22"/>
      <c r="J19" s="23"/>
    </row>
  </sheetData>
  <mergeCells count="2">
    <mergeCell ref="D4:F12"/>
    <mergeCell ref="C16:G16"/>
  </mergeCells>
  <hyperlinks>
    <hyperlink ref="C4" location="'Rank-income'!A1" display="Income"/>
    <hyperlink ref="C5" location="'Rank-employment'!A1" display="Employment"/>
    <hyperlink ref="C6" location="'Rank-health'!A1" display="Health"/>
    <hyperlink ref="C7" location="'Rank education'!A1" display="Education"/>
    <hyperlink ref="C8" location="'Rank-Living enviro'!A1" display="Livining environment"/>
    <hyperlink ref="C9" location="'Rank-crime'!A1" display="Crime"/>
    <hyperlink ref="C10" location="Scores!A1" display="Score"/>
    <hyperlink ref="C11" location="'Final ranking'!A1" display="Final Ranking"/>
    <hyperlink ref="C12" location="RankChange!A1" display="Rank Chang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4"/>
  <sheetViews>
    <sheetView workbookViewId="0">
      <selection activeCell="A2" sqref="A2"/>
    </sheetView>
  </sheetViews>
  <sheetFormatPr defaultRowHeight="15" x14ac:dyDescent="0.25"/>
  <cols>
    <col min="1" max="1" width="46.85546875" bestFit="1" customWidth="1"/>
    <col min="2" max="7" width="16.5703125" customWidth="1"/>
    <col min="8" max="11" width="16.7109375" customWidth="1"/>
  </cols>
  <sheetData>
    <row r="1" spans="1:43" ht="24" thickBot="1" x14ac:dyDescent="0.4">
      <c r="A1" s="27" t="s">
        <v>4</v>
      </c>
      <c r="B1" s="168">
        <v>1996</v>
      </c>
      <c r="C1" s="169"/>
      <c r="D1" s="168">
        <v>2002</v>
      </c>
      <c r="E1" s="169"/>
      <c r="F1" s="168">
        <v>2007</v>
      </c>
      <c r="G1" s="169"/>
      <c r="H1" s="168">
        <v>2010</v>
      </c>
      <c r="I1" s="169"/>
      <c r="J1" s="168">
        <v>2013</v>
      </c>
      <c r="K1" s="169"/>
    </row>
    <row r="2" spans="1:43" ht="40.5" customHeight="1" thickBot="1" x14ac:dyDescent="0.3">
      <c r="A2" s="33" t="s">
        <v>3</v>
      </c>
      <c r="B2" s="1" t="s">
        <v>3</v>
      </c>
      <c r="C2" s="1" t="s">
        <v>9</v>
      </c>
      <c r="D2" s="25" t="str">
        <f>B2</f>
        <v>Per Capita Income</v>
      </c>
      <c r="E2" s="1" t="s">
        <v>9</v>
      </c>
      <c r="F2" s="25" t="str">
        <f>B2</f>
        <v>Per Capita Income</v>
      </c>
      <c r="G2" s="1" t="s">
        <v>9</v>
      </c>
      <c r="H2" s="25" t="str">
        <f>D2</f>
        <v>Per Capita Income</v>
      </c>
      <c r="I2" s="1" t="s">
        <v>9</v>
      </c>
      <c r="J2" s="111" t="str">
        <f>F2</f>
        <v>Per Capita Income</v>
      </c>
      <c r="K2" s="110" t="s">
        <v>9</v>
      </c>
    </row>
    <row r="3" spans="1:43" x14ac:dyDescent="0.25">
      <c r="A3" s="6" t="s">
        <v>45</v>
      </c>
      <c r="B3" s="24">
        <v>5620.2022864962028</v>
      </c>
      <c r="C3" s="9">
        <v>35</v>
      </c>
      <c r="D3" s="24">
        <v>7570.8276148783443</v>
      </c>
      <c r="E3" s="9">
        <v>30</v>
      </c>
      <c r="F3" s="24">
        <v>11425.451931553114</v>
      </c>
      <c r="G3" s="9">
        <v>26</v>
      </c>
      <c r="H3" s="24">
        <v>15251.967018158744</v>
      </c>
      <c r="I3" s="9">
        <v>26</v>
      </c>
      <c r="J3" s="149">
        <v>22616.563684551409</v>
      </c>
      <c r="K3" s="9">
        <v>32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x14ac:dyDescent="0.25">
      <c r="A4" s="91" t="s">
        <v>71</v>
      </c>
      <c r="B4" s="24">
        <v>3919.3174794994429</v>
      </c>
      <c r="C4" s="10">
        <v>26</v>
      </c>
      <c r="D4" s="24">
        <v>3901.6664003299165</v>
      </c>
      <c r="E4" s="10">
        <v>2</v>
      </c>
      <c r="F4" s="24">
        <v>6240.604864176903</v>
      </c>
      <c r="G4" s="10">
        <v>2</v>
      </c>
      <c r="H4" s="24">
        <v>8511.4829543550786</v>
      </c>
      <c r="I4" s="10">
        <v>3</v>
      </c>
      <c r="J4" s="148">
        <v>16657.772409903271</v>
      </c>
      <c r="K4" s="10">
        <v>15</v>
      </c>
    </row>
    <row r="5" spans="1:43" x14ac:dyDescent="0.25">
      <c r="A5" s="7" t="s">
        <v>27</v>
      </c>
      <c r="B5" s="24">
        <v>3679.4920975148862</v>
      </c>
      <c r="C5" s="10">
        <v>21</v>
      </c>
      <c r="D5" s="24">
        <v>5473.0079466827683</v>
      </c>
      <c r="E5" s="10">
        <v>17</v>
      </c>
      <c r="F5" s="24">
        <v>7816.8234946804287</v>
      </c>
      <c r="G5" s="10">
        <v>9</v>
      </c>
      <c r="H5" s="24">
        <v>10105.809650672365</v>
      </c>
      <c r="I5" s="10">
        <v>10</v>
      </c>
      <c r="J5" s="148">
        <v>17026.163576217583</v>
      </c>
      <c r="K5" s="10">
        <v>18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x14ac:dyDescent="0.25">
      <c r="A6" s="91" t="s">
        <v>48</v>
      </c>
      <c r="B6" s="24">
        <v>5547.8162060064678</v>
      </c>
      <c r="C6" s="10">
        <v>33</v>
      </c>
      <c r="D6" s="24">
        <v>6408.0038740755599</v>
      </c>
      <c r="E6" s="10">
        <v>24</v>
      </c>
      <c r="F6" s="24">
        <v>9610.0510848208214</v>
      </c>
      <c r="G6" s="10">
        <v>19</v>
      </c>
      <c r="H6" s="24">
        <v>13699.207980442703</v>
      </c>
      <c r="I6" s="10">
        <v>22</v>
      </c>
      <c r="J6" s="148">
        <v>25454.025712661602</v>
      </c>
      <c r="K6" s="10">
        <v>36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 x14ac:dyDescent="0.25">
      <c r="A7" s="91" t="s">
        <v>47</v>
      </c>
      <c r="B7" s="24">
        <v>7929.105870934407</v>
      </c>
      <c r="C7" s="10">
        <v>41</v>
      </c>
      <c r="D7" s="24">
        <v>10779.474845138679</v>
      </c>
      <c r="E7" s="10">
        <v>42</v>
      </c>
      <c r="F7" s="24">
        <v>15913.557226436895</v>
      </c>
      <c r="G7" s="10">
        <v>38</v>
      </c>
      <c r="H7" s="24">
        <v>20043.153091382443</v>
      </c>
      <c r="I7" s="10">
        <v>37</v>
      </c>
      <c r="J7" s="148">
        <v>29835.217436257939</v>
      </c>
      <c r="K7" s="10">
        <v>41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 x14ac:dyDescent="0.25">
      <c r="A8" s="91" t="s">
        <v>29</v>
      </c>
      <c r="B8" s="24">
        <v>9706.3304221156595</v>
      </c>
      <c r="C8" s="10">
        <v>45</v>
      </c>
      <c r="D8" s="24">
        <v>11579.47436801408</v>
      </c>
      <c r="E8" s="10">
        <v>43</v>
      </c>
      <c r="F8" s="24">
        <v>17369.846372064043</v>
      </c>
      <c r="G8" s="10">
        <v>43</v>
      </c>
      <c r="H8" s="24">
        <v>22441.017023106579</v>
      </c>
      <c r="I8" s="10">
        <v>41</v>
      </c>
      <c r="J8" s="148">
        <v>39953.165220708353</v>
      </c>
      <c r="K8" s="10">
        <v>45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x14ac:dyDescent="0.25">
      <c r="A9" s="91" t="s">
        <v>43</v>
      </c>
      <c r="B9" s="24">
        <v>14526.116954002016</v>
      </c>
      <c r="C9" s="10">
        <v>52</v>
      </c>
      <c r="D9" s="24">
        <v>23577.816419622501</v>
      </c>
      <c r="E9" s="10">
        <v>51</v>
      </c>
      <c r="F9" s="24">
        <v>37872.238534533848</v>
      </c>
      <c r="G9" s="10">
        <v>51</v>
      </c>
      <c r="H9" s="24">
        <v>47361.562435424377</v>
      </c>
      <c r="I9" s="10">
        <v>51</v>
      </c>
      <c r="J9" s="148">
        <v>50712.190278234651</v>
      </c>
      <c r="K9" s="10">
        <v>51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x14ac:dyDescent="0.25">
      <c r="A10" s="91" t="s">
        <v>57</v>
      </c>
      <c r="B10" s="24">
        <v>3823.0276393372515</v>
      </c>
      <c r="C10" s="10">
        <v>22</v>
      </c>
      <c r="D10" s="24">
        <v>6578.8476846860776</v>
      </c>
      <c r="E10" s="10">
        <v>25</v>
      </c>
      <c r="F10" s="24">
        <v>10840.082216309278</v>
      </c>
      <c r="G10" s="10">
        <v>24</v>
      </c>
      <c r="H10" s="24">
        <v>13849.879087188747</v>
      </c>
      <c r="I10" s="10">
        <v>23</v>
      </c>
      <c r="J10" s="148">
        <v>16324.089261052131</v>
      </c>
      <c r="K10" s="10">
        <v>13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x14ac:dyDescent="0.25">
      <c r="A11" s="91" t="s">
        <v>52</v>
      </c>
      <c r="B11" s="24">
        <v>7729.1021899231891</v>
      </c>
      <c r="C11" s="10">
        <v>40</v>
      </c>
      <c r="D11" s="24">
        <v>9536.5796580652714</v>
      </c>
      <c r="E11" s="10">
        <v>34</v>
      </c>
      <c r="F11" s="24">
        <v>12980.536496934315</v>
      </c>
      <c r="G11" s="10">
        <v>30</v>
      </c>
      <c r="H11" s="24">
        <v>16688.537452392364</v>
      </c>
      <c r="I11" s="10">
        <v>28</v>
      </c>
      <c r="J11" s="148">
        <v>33037.759718786423</v>
      </c>
      <c r="K11" s="10">
        <v>43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x14ac:dyDescent="0.25">
      <c r="A12" s="91" t="s">
        <v>34</v>
      </c>
      <c r="B12" s="24">
        <v>10063.948444873973</v>
      </c>
      <c r="C12" s="10">
        <v>46</v>
      </c>
      <c r="D12" s="24">
        <v>16908.529094823731</v>
      </c>
      <c r="E12" s="10">
        <v>46</v>
      </c>
      <c r="F12" s="24">
        <v>28101.803865857106</v>
      </c>
      <c r="G12" s="10">
        <v>48</v>
      </c>
      <c r="H12" s="24">
        <v>36399.178758193942</v>
      </c>
      <c r="I12" s="10">
        <v>48</v>
      </c>
      <c r="J12" s="148">
        <v>41918.763974634399</v>
      </c>
      <c r="K12" s="10">
        <v>46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x14ac:dyDescent="0.25">
      <c r="A13" s="91" t="s">
        <v>12</v>
      </c>
      <c r="B13" s="24">
        <v>2765.3777088530383</v>
      </c>
      <c r="C13" s="10">
        <v>6</v>
      </c>
      <c r="D13" s="24">
        <v>4242.2111992579103</v>
      </c>
      <c r="E13" s="10">
        <v>4</v>
      </c>
      <c r="F13" s="24">
        <v>7115.8487750449476</v>
      </c>
      <c r="G13" s="10">
        <v>5</v>
      </c>
      <c r="H13" s="24">
        <v>9490.2831053222726</v>
      </c>
      <c r="I13" s="10">
        <v>5</v>
      </c>
      <c r="J13" s="148">
        <v>13555.831391567328</v>
      </c>
      <c r="K13" s="10">
        <v>4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x14ac:dyDescent="0.25">
      <c r="A14" s="91" t="s">
        <v>8</v>
      </c>
      <c r="B14" s="24">
        <v>3266.8902216847514</v>
      </c>
      <c r="C14" s="10">
        <v>17</v>
      </c>
      <c r="D14" s="24">
        <v>5029.2449840246863</v>
      </c>
      <c r="E14" s="10">
        <v>12</v>
      </c>
      <c r="F14" s="24">
        <v>8656.9668908241383</v>
      </c>
      <c r="G14" s="10">
        <v>17</v>
      </c>
      <c r="H14" s="24">
        <v>11466.581744426889</v>
      </c>
      <c r="I14" s="10">
        <v>16</v>
      </c>
      <c r="J14" s="148">
        <v>15049.17981824816</v>
      </c>
      <c r="K14" s="10">
        <v>8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x14ac:dyDescent="0.25">
      <c r="A15" s="91" t="s">
        <v>21</v>
      </c>
      <c r="B15" s="24">
        <v>4748.5831367530918</v>
      </c>
      <c r="C15" s="10">
        <v>30</v>
      </c>
      <c r="D15" s="24">
        <v>9642.963910036804</v>
      </c>
      <c r="E15" s="10">
        <v>37</v>
      </c>
      <c r="F15" s="24">
        <v>16729.109777549358</v>
      </c>
      <c r="G15" s="10">
        <v>41</v>
      </c>
      <c r="H15" s="24">
        <v>23003.257154162471</v>
      </c>
      <c r="I15" s="10">
        <v>43</v>
      </c>
      <c r="J15" s="148">
        <v>21807.693368630276</v>
      </c>
      <c r="K15" s="10">
        <v>30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x14ac:dyDescent="0.25">
      <c r="A16" s="91" t="s">
        <v>22</v>
      </c>
      <c r="B16" s="181">
        <v>3202.7290702397304</v>
      </c>
      <c r="C16" s="10">
        <v>16</v>
      </c>
      <c r="D16" s="181">
        <v>5224.4791380386232</v>
      </c>
      <c r="E16" s="10">
        <v>14</v>
      </c>
      <c r="F16" s="181">
        <v>8418.4647499564871</v>
      </c>
      <c r="G16" s="10">
        <v>14</v>
      </c>
      <c r="H16" s="181">
        <v>10522.001776296087</v>
      </c>
      <c r="I16" s="10">
        <v>13</v>
      </c>
      <c r="J16" s="148">
        <v>13049.510864221873</v>
      </c>
      <c r="K16" s="10">
        <v>2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x14ac:dyDescent="0.25">
      <c r="A17" s="91" t="s">
        <v>17</v>
      </c>
      <c r="B17" s="24">
        <v>2830.9335673876317</v>
      </c>
      <c r="C17" s="10">
        <v>7</v>
      </c>
      <c r="D17" s="24">
        <v>4758.5283010251833</v>
      </c>
      <c r="E17" s="10">
        <v>10</v>
      </c>
      <c r="F17" s="24">
        <v>7353.964315694132</v>
      </c>
      <c r="G17" s="10">
        <v>7</v>
      </c>
      <c r="H17" s="24">
        <v>9685.8726588980826</v>
      </c>
      <c r="I17" s="10">
        <v>6</v>
      </c>
      <c r="J17" s="148">
        <v>18362.153266982998</v>
      </c>
      <c r="K17" s="10">
        <v>24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x14ac:dyDescent="0.25">
      <c r="A18" s="91" t="s">
        <v>25</v>
      </c>
      <c r="B18" s="24">
        <v>2900.0697729910189</v>
      </c>
      <c r="C18" s="10">
        <v>9</v>
      </c>
      <c r="D18" s="24">
        <v>4150.3560400259539</v>
      </c>
      <c r="E18" s="10">
        <v>3</v>
      </c>
      <c r="F18" s="24">
        <v>6889.6001881723751</v>
      </c>
      <c r="G18" s="10">
        <v>4</v>
      </c>
      <c r="H18" s="24">
        <v>9064.8463584552483</v>
      </c>
      <c r="I18" s="10">
        <v>4</v>
      </c>
      <c r="J18" s="148">
        <v>17994.228939180619</v>
      </c>
      <c r="K18" s="10">
        <v>21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x14ac:dyDescent="0.25">
      <c r="A19" s="91" t="s">
        <v>40</v>
      </c>
      <c r="B19" s="24">
        <v>7197.7302374920901</v>
      </c>
      <c r="C19" s="10">
        <v>39</v>
      </c>
      <c r="D19" s="24">
        <v>12214.806779256032</v>
      </c>
      <c r="E19" s="10">
        <v>44</v>
      </c>
      <c r="F19" s="24">
        <v>18067.024703717354</v>
      </c>
      <c r="G19" s="10">
        <v>44</v>
      </c>
      <c r="H19" s="24">
        <v>23617.704845365148</v>
      </c>
      <c r="I19" s="10">
        <v>44</v>
      </c>
      <c r="J19" s="148">
        <v>36755.79412201095</v>
      </c>
      <c r="K19" s="10">
        <v>44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x14ac:dyDescent="0.25">
      <c r="A20" s="91" t="s">
        <v>38</v>
      </c>
      <c r="B20" s="24">
        <v>10935.266734733112</v>
      </c>
      <c r="C20" s="10">
        <v>47</v>
      </c>
      <c r="D20" s="24">
        <v>18732.994765172414</v>
      </c>
      <c r="E20" s="10">
        <v>48</v>
      </c>
      <c r="F20" s="24">
        <v>29466.125405331495</v>
      </c>
      <c r="G20" s="10">
        <v>49</v>
      </c>
      <c r="H20" s="24">
        <v>38304.313673912045</v>
      </c>
      <c r="I20" s="10">
        <v>49</v>
      </c>
      <c r="J20" s="148">
        <v>43693.351281809628</v>
      </c>
      <c r="K20" s="10">
        <v>48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x14ac:dyDescent="0.25">
      <c r="A21" s="7" t="s">
        <v>33</v>
      </c>
      <c r="B21" s="24">
        <v>6525.1137489133152</v>
      </c>
      <c r="C21" s="10">
        <v>37</v>
      </c>
      <c r="D21" s="24">
        <v>9559.226805214561</v>
      </c>
      <c r="E21" s="10">
        <v>36</v>
      </c>
      <c r="F21" s="24">
        <v>15813.178927469564</v>
      </c>
      <c r="G21" s="10">
        <v>37</v>
      </c>
      <c r="H21" s="24">
        <v>20769.841493575546</v>
      </c>
      <c r="I21" s="10">
        <v>39</v>
      </c>
      <c r="J21" s="148">
        <v>25933.068720137653</v>
      </c>
      <c r="K21" s="10">
        <v>37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x14ac:dyDescent="0.25">
      <c r="A22" s="91" t="s">
        <v>15</v>
      </c>
      <c r="B22" s="24">
        <v>2988.2873900765912</v>
      </c>
      <c r="C22" s="10">
        <v>10</v>
      </c>
      <c r="D22" s="24">
        <v>5946.8885899110592</v>
      </c>
      <c r="E22" s="10">
        <v>19</v>
      </c>
      <c r="F22" s="24">
        <v>10565.960802849908</v>
      </c>
      <c r="G22" s="10">
        <v>23</v>
      </c>
      <c r="H22" s="24">
        <v>14430.803082266282</v>
      </c>
      <c r="I22" s="10">
        <v>25</v>
      </c>
      <c r="J22" s="148">
        <v>15920.898088773938</v>
      </c>
      <c r="K22" s="10">
        <v>11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x14ac:dyDescent="0.25">
      <c r="A23" s="91" t="s">
        <v>18</v>
      </c>
      <c r="B23" s="24">
        <v>3909.8653798294886</v>
      </c>
      <c r="C23" s="10">
        <v>25</v>
      </c>
      <c r="D23" s="24">
        <v>8141.0948469302839</v>
      </c>
      <c r="E23" s="10">
        <v>31</v>
      </c>
      <c r="F23" s="24">
        <v>13802.255070742855</v>
      </c>
      <c r="G23" s="10">
        <v>32</v>
      </c>
      <c r="H23" s="24">
        <v>17197.855765805481</v>
      </c>
      <c r="I23" s="10">
        <v>31</v>
      </c>
      <c r="J23" s="148">
        <v>17938.572147529758</v>
      </c>
      <c r="K23" s="10">
        <v>20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x14ac:dyDescent="0.25">
      <c r="A24" s="91" t="s">
        <v>44</v>
      </c>
      <c r="B24" s="24">
        <v>5570.4138677576811</v>
      </c>
      <c r="C24" s="10">
        <v>34</v>
      </c>
      <c r="D24" s="24">
        <v>7095.887170284399</v>
      </c>
      <c r="E24" s="10">
        <v>27</v>
      </c>
      <c r="F24" s="24">
        <v>11236.746421821004</v>
      </c>
      <c r="G24" s="10">
        <v>25</v>
      </c>
      <c r="H24" s="24">
        <v>14390.209658901395</v>
      </c>
      <c r="I24" s="10">
        <v>24</v>
      </c>
      <c r="J24" s="148">
        <v>23939.009767623415</v>
      </c>
      <c r="K24" s="10">
        <v>34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x14ac:dyDescent="0.25">
      <c r="A25" s="91" t="s">
        <v>49</v>
      </c>
      <c r="B25" s="24">
        <v>7137.512805538443</v>
      </c>
      <c r="C25" s="10">
        <v>38</v>
      </c>
      <c r="D25" s="24">
        <v>8435.303461510186</v>
      </c>
      <c r="E25" s="10">
        <v>32</v>
      </c>
      <c r="F25" s="24">
        <v>11914.169572618715</v>
      </c>
      <c r="G25" s="10">
        <v>27</v>
      </c>
      <c r="H25" s="24">
        <v>15897.352104655063</v>
      </c>
      <c r="I25" s="10">
        <v>27</v>
      </c>
      <c r="J25" s="148">
        <v>30699.913835090403</v>
      </c>
      <c r="K25" s="10">
        <v>42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x14ac:dyDescent="0.25">
      <c r="A26" s="91" t="s">
        <v>7</v>
      </c>
      <c r="B26" s="24">
        <v>2749.4590734198746</v>
      </c>
      <c r="C26" s="10">
        <v>5</v>
      </c>
      <c r="D26" s="24">
        <v>4658.9921537248465</v>
      </c>
      <c r="E26" s="10">
        <v>8</v>
      </c>
      <c r="F26" s="24">
        <v>8584.5630056990067</v>
      </c>
      <c r="G26" s="10">
        <v>16</v>
      </c>
      <c r="H26" s="24">
        <v>11654.195267959065</v>
      </c>
      <c r="I26" s="10">
        <v>18</v>
      </c>
      <c r="J26" s="148">
        <v>14794.081671738575</v>
      </c>
      <c r="K26" s="10">
        <v>6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x14ac:dyDescent="0.25">
      <c r="A27" s="91" t="s">
        <v>41</v>
      </c>
      <c r="B27" s="24">
        <v>3881.6715976293995</v>
      </c>
      <c r="C27" s="10">
        <v>24</v>
      </c>
      <c r="D27" s="24">
        <v>5294.1467518701584</v>
      </c>
      <c r="E27" s="10">
        <v>15</v>
      </c>
      <c r="F27" s="24">
        <v>6803.6482735272166</v>
      </c>
      <c r="G27" s="10">
        <v>3</v>
      </c>
      <c r="H27" s="24">
        <v>8353.0726388403073</v>
      </c>
      <c r="I27" s="10">
        <v>2</v>
      </c>
      <c r="J27" s="148">
        <v>19232.825922329001</v>
      </c>
      <c r="K27" s="10">
        <v>26</v>
      </c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x14ac:dyDescent="0.25">
      <c r="A28" s="91" t="s">
        <v>30</v>
      </c>
      <c r="B28" s="24">
        <v>9404.7616220879372</v>
      </c>
      <c r="C28" s="10">
        <v>44</v>
      </c>
      <c r="D28" s="24">
        <v>10242.110550297453</v>
      </c>
      <c r="E28" s="10">
        <v>38</v>
      </c>
      <c r="F28" s="24">
        <v>14991.085007568709</v>
      </c>
      <c r="G28" s="10">
        <v>36</v>
      </c>
      <c r="H28" s="24">
        <v>18952.911005224225</v>
      </c>
      <c r="I28" s="10">
        <v>33</v>
      </c>
      <c r="J28" s="148">
        <v>20470.924000939769</v>
      </c>
      <c r="K28" s="10">
        <v>28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x14ac:dyDescent="0.25">
      <c r="A29" s="7" t="s">
        <v>11</v>
      </c>
      <c r="B29" s="24">
        <v>3156.8639209285784</v>
      </c>
      <c r="C29" s="10">
        <v>15</v>
      </c>
      <c r="D29" s="24">
        <v>7321.4246086820476</v>
      </c>
      <c r="E29" s="10">
        <v>28</v>
      </c>
      <c r="F29" s="24">
        <v>14101.551690352369</v>
      </c>
      <c r="G29" s="10">
        <v>33</v>
      </c>
      <c r="H29" s="24">
        <v>19444.006116981669</v>
      </c>
      <c r="I29" s="10">
        <v>34</v>
      </c>
      <c r="J29" s="148">
        <v>16677.322439369193</v>
      </c>
      <c r="K29" s="10">
        <v>16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x14ac:dyDescent="0.25">
      <c r="A30" s="91" t="s">
        <v>53</v>
      </c>
      <c r="B30" s="24">
        <v>8175.0277145043165</v>
      </c>
      <c r="C30" s="10">
        <v>42</v>
      </c>
      <c r="D30" s="24">
        <v>13438.751946095299</v>
      </c>
      <c r="E30" s="10">
        <v>45</v>
      </c>
      <c r="F30" s="24">
        <v>21609.519417511776</v>
      </c>
      <c r="G30" s="10">
        <v>45</v>
      </c>
      <c r="H30" s="24">
        <v>25907.805146219333</v>
      </c>
      <c r="I30" s="10">
        <v>45</v>
      </c>
      <c r="J30" s="148">
        <v>29316.402887663422</v>
      </c>
      <c r="K30" s="10">
        <v>40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x14ac:dyDescent="0.25">
      <c r="A31" s="91" t="s">
        <v>16</v>
      </c>
      <c r="B31" s="24">
        <v>2649.5091927536746</v>
      </c>
      <c r="C31" s="10">
        <v>4</v>
      </c>
      <c r="D31" s="24">
        <v>4616.2021674149692</v>
      </c>
      <c r="E31" s="10">
        <v>7</v>
      </c>
      <c r="F31" s="24">
        <v>8436.6254884307182</v>
      </c>
      <c r="G31" s="10">
        <v>15</v>
      </c>
      <c r="H31" s="24">
        <v>11538.17032487966</v>
      </c>
      <c r="I31" s="10">
        <v>17</v>
      </c>
      <c r="J31" s="148">
        <v>16968.015290725358</v>
      </c>
      <c r="K31" s="10">
        <v>17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x14ac:dyDescent="0.25">
      <c r="A32" s="91" t="s">
        <v>13</v>
      </c>
      <c r="B32" s="181">
        <v>2522.821349455267</v>
      </c>
      <c r="C32" s="10">
        <v>1</v>
      </c>
      <c r="D32" s="181">
        <v>4574.7004666325074</v>
      </c>
      <c r="E32" s="10">
        <v>6</v>
      </c>
      <c r="F32" s="181">
        <v>8257.5598624111262</v>
      </c>
      <c r="G32" s="10">
        <v>13</v>
      </c>
      <c r="H32" s="181">
        <v>11028.156889724503</v>
      </c>
      <c r="I32" s="10">
        <v>14</v>
      </c>
      <c r="J32" s="148">
        <v>14824.075750797047</v>
      </c>
      <c r="K32" s="10">
        <v>7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x14ac:dyDescent="0.25">
      <c r="A33" s="91" t="s">
        <v>14</v>
      </c>
      <c r="B33" s="24">
        <v>2602.1322106044104</v>
      </c>
      <c r="C33" s="10">
        <v>3</v>
      </c>
      <c r="D33" s="24">
        <v>4322.2652506074674</v>
      </c>
      <c r="E33" s="10">
        <v>5</v>
      </c>
      <c r="F33" s="24">
        <v>7519.1635624153469</v>
      </c>
      <c r="G33" s="10">
        <v>8</v>
      </c>
      <c r="H33" s="24">
        <v>10050.548948144788</v>
      </c>
      <c r="I33" s="10">
        <v>9</v>
      </c>
      <c r="J33" s="148">
        <v>14179.661668807546</v>
      </c>
      <c r="K33" s="10">
        <v>5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x14ac:dyDescent="0.25">
      <c r="A34" s="7" t="s">
        <v>69</v>
      </c>
      <c r="B34" s="24">
        <v>3029.5880039326184</v>
      </c>
      <c r="C34" s="10">
        <v>12</v>
      </c>
      <c r="D34" s="24">
        <v>5998.5246467709285</v>
      </c>
      <c r="E34" s="10">
        <v>21</v>
      </c>
      <c r="F34" s="24">
        <v>9752.6853735370823</v>
      </c>
      <c r="G34" s="10">
        <v>20</v>
      </c>
      <c r="H34" s="24">
        <v>11833.36330966308</v>
      </c>
      <c r="I34" s="10">
        <v>19</v>
      </c>
      <c r="J34" s="148">
        <v>13151.155837379602</v>
      </c>
      <c r="K34" s="10">
        <v>3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 x14ac:dyDescent="0.25">
      <c r="A35" s="91" t="s">
        <v>26</v>
      </c>
      <c r="B35" s="24">
        <v>3005.0192800782888</v>
      </c>
      <c r="C35" s="10">
        <v>11</v>
      </c>
      <c r="D35" s="24">
        <v>4855.7889675946408</v>
      </c>
      <c r="E35" s="10">
        <v>11</v>
      </c>
      <c r="F35" s="24">
        <v>7272.4635107380336</v>
      </c>
      <c r="G35" s="10">
        <v>6</v>
      </c>
      <c r="H35" s="24">
        <v>9848.972195113729</v>
      </c>
      <c r="I35" s="10">
        <v>7</v>
      </c>
      <c r="J35" s="148">
        <v>18111.829962264212</v>
      </c>
      <c r="K35" s="10">
        <v>22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5">
      <c r="A36" s="91" t="s">
        <v>36</v>
      </c>
      <c r="B36" s="24">
        <v>5255.2193028472575</v>
      </c>
      <c r="C36" s="10">
        <v>32</v>
      </c>
      <c r="D36" s="24">
        <v>9278.3457429987739</v>
      </c>
      <c r="E36" s="10">
        <v>33</v>
      </c>
      <c r="F36" s="24">
        <v>14740.652563111838</v>
      </c>
      <c r="G36" s="10">
        <v>35</v>
      </c>
      <c r="H36" s="24">
        <v>19606.257855469001</v>
      </c>
      <c r="I36" s="10">
        <v>35</v>
      </c>
      <c r="J36" s="148">
        <v>23363.343125166841</v>
      </c>
      <c r="K36" s="10">
        <v>33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x14ac:dyDescent="0.25">
      <c r="A37" s="91" t="s">
        <v>31</v>
      </c>
      <c r="B37" s="181">
        <v>2590.6428481060843</v>
      </c>
      <c r="C37" s="10">
        <v>2</v>
      </c>
      <c r="D37" s="181">
        <v>3599.2181574943897</v>
      </c>
      <c r="E37" s="10">
        <v>1</v>
      </c>
      <c r="F37" s="181">
        <v>5842.3802199433248</v>
      </c>
      <c r="G37" s="10">
        <v>1</v>
      </c>
      <c r="H37" s="181">
        <v>7687.9093189774885</v>
      </c>
      <c r="I37" s="10">
        <v>1</v>
      </c>
      <c r="J37" s="148">
        <v>20844.767379727811</v>
      </c>
      <c r="K37" s="10">
        <v>29</v>
      </c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 x14ac:dyDescent="0.25">
      <c r="A38" s="91" t="s">
        <v>50</v>
      </c>
      <c r="B38" s="24">
        <v>11578.444022096901</v>
      </c>
      <c r="C38" s="10">
        <v>49</v>
      </c>
      <c r="D38" s="24">
        <v>19072.677318949001</v>
      </c>
      <c r="E38" s="10">
        <v>49</v>
      </c>
      <c r="F38" s="24">
        <v>30847.179691394093</v>
      </c>
      <c r="G38" s="10">
        <v>50</v>
      </c>
      <c r="H38" s="24">
        <v>38922.329089745501</v>
      </c>
      <c r="I38" s="10">
        <v>50</v>
      </c>
      <c r="J38" s="148">
        <v>49697.419907996402</v>
      </c>
      <c r="K38" s="10">
        <v>50</v>
      </c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 x14ac:dyDescent="0.25">
      <c r="A39" s="91" t="s">
        <v>32</v>
      </c>
      <c r="B39" s="24">
        <v>4051.6714166412544</v>
      </c>
      <c r="C39" s="10">
        <v>28</v>
      </c>
      <c r="D39" s="24">
        <v>6052.0893202395837</v>
      </c>
      <c r="E39" s="10">
        <v>22</v>
      </c>
      <c r="F39" s="24">
        <v>7949.2107561127623</v>
      </c>
      <c r="G39" s="10">
        <v>11</v>
      </c>
      <c r="H39" s="24">
        <v>9923.8316587415284</v>
      </c>
      <c r="I39" s="10">
        <v>8</v>
      </c>
      <c r="J39" s="148">
        <v>18329.6270001515</v>
      </c>
      <c r="K39" s="10">
        <v>23</v>
      </c>
      <c r="L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 x14ac:dyDescent="0.25">
      <c r="A40" s="91" t="s">
        <v>35</v>
      </c>
      <c r="B40" s="24">
        <v>3552.5598530668394</v>
      </c>
      <c r="C40" s="10">
        <v>19</v>
      </c>
      <c r="D40" s="24">
        <v>5408.2167002267561</v>
      </c>
      <c r="E40" s="10">
        <v>16</v>
      </c>
      <c r="F40" s="24">
        <v>9904.1111629767001</v>
      </c>
      <c r="G40" s="10">
        <v>21</v>
      </c>
      <c r="H40" s="24">
        <v>13256.754819882723</v>
      </c>
      <c r="I40" s="10">
        <v>20</v>
      </c>
      <c r="J40" s="148">
        <v>18399.688646610659</v>
      </c>
      <c r="K40" s="10">
        <v>25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 x14ac:dyDescent="0.25">
      <c r="A41" s="91" t="s">
        <v>28</v>
      </c>
      <c r="B41" s="24">
        <v>11318.218920609053</v>
      </c>
      <c r="C41" s="10">
        <v>48</v>
      </c>
      <c r="D41" s="24">
        <v>17019.439786615883</v>
      </c>
      <c r="E41" s="10">
        <v>47</v>
      </c>
      <c r="F41" s="24">
        <v>25973.709240223921</v>
      </c>
      <c r="G41" s="10">
        <v>46</v>
      </c>
      <c r="H41" s="24">
        <v>34350.593624680303</v>
      </c>
      <c r="I41" s="10">
        <v>47</v>
      </c>
      <c r="J41" s="148">
        <v>42602.687195110266</v>
      </c>
      <c r="K41" s="10">
        <v>47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 x14ac:dyDescent="0.25">
      <c r="A42" s="91" t="s">
        <v>19</v>
      </c>
      <c r="B42" s="24">
        <v>2834.3386129665664</v>
      </c>
      <c r="C42" s="10">
        <v>8</v>
      </c>
      <c r="D42" s="24">
        <v>4662.7247456459772</v>
      </c>
      <c r="E42" s="10">
        <v>9</v>
      </c>
      <c r="F42" s="24">
        <v>7831.150572538987</v>
      </c>
      <c r="G42" s="10">
        <v>10</v>
      </c>
      <c r="H42" s="24">
        <v>10258.573946625873</v>
      </c>
      <c r="I42" s="10">
        <v>11</v>
      </c>
      <c r="J42" s="148">
        <v>15667.222377589895</v>
      </c>
      <c r="K42" s="10">
        <v>10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 x14ac:dyDescent="0.25">
      <c r="A43" s="7" t="s">
        <v>42</v>
      </c>
      <c r="B43" s="24">
        <v>14211.987983002877</v>
      </c>
      <c r="C43" s="10">
        <v>50</v>
      </c>
      <c r="D43" s="24">
        <v>19585.863760525142</v>
      </c>
      <c r="E43" s="10">
        <v>50</v>
      </c>
      <c r="F43" s="24">
        <v>26380.031816306397</v>
      </c>
      <c r="G43" s="10">
        <v>47</v>
      </c>
      <c r="H43" s="24">
        <v>30781.072754676301</v>
      </c>
      <c r="I43" s="10">
        <v>46</v>
      </c>
      <c r="J43" s="148">
        <v>49372.977252662793</v>
      </c>
      <c r="K43" s="10">
        <v>49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 x14ac:dyDescent="0.25">
      <c r="A44" s="91" t="s">
        <v>24</v>
      </c>
      <c r="B44" s="24">
        <v>3986.51281806616</v>
      </c>
      <c r="C44" s="10">
        <v>27</v>
      </c>
      <c r="D44" s="24">
        <v>7375.1540122162442</v>
      </c>
      <c r="E44" s="10">
        <v>29</v>
      </c>
      <c r="F44" s="24">
        <v>12737.308193910088</v>
      </c>
      <c r="G44" s="10">
        <v>29</v>
      </c>
      <c r="H44" s="24">
        <v>16723.030921397123</v>
      </c>
      <c r="I44" s="10">
        <v>29</v>
      </c>
      <c r="J44" s="148">
        <v>22257.541139845594</v>
      </c>
      <c r="K44" s="10">
        <v>31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 x14ac:dyDescent="0.25">
      <c r="A45" s="91" t="s">
        <v>51</v>
      </c>
      <c r="B45" s="24">
        <v>14237.860490404817</v>
      </c>
      <c r="C45" s="10">
        <v>51</v>
      </c>
      <c r="D45" s="24">
        <v>23893.66251784244</v>
      </c>
      <c r="E45" s="10">
        <v>52</v>
      </c>
      <c r="F45" s="24">
        <v>38156.126517290017</v>
      </c>
      <c r="G45" s="10">
        <v>52</v>
      </c>
      <c r="H45" s="24">
        <v>50835.57817221334</v>
      </c>
      <c r="I45" s="10">
        <v>52</v>
      </c>
      <c r="J45" s="148">
        <v>64959.997142740409</v>
      </c>
      <c r="K45" s="10">
        <v>52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 x14ac:dyDescent="0.25">
      <c r="A46" s="7" t="s">
        <v>39</v>
      </c>
      <c r="B46" s="24">
        <v>4964.2238290139385</v>
      </c>
      <c r="C46" s="10">
        <v>31</v>
      </c>
      <c r="D46" s="24">
        <v>9549.8709567504484</v>
      </c>
      <c r="E46" s="10">
        <v>35</v>
      </c>
      <c r="F46" s="24">
        <v>14354.192850214338</v>
      </c>
      <c r="G46" s="10">
        <v>34</v>
      </c>
      <c r="H46" s="24">
        <v>18481.020682204791</v>
      </c>
      <c r="I46" s="10">
        <v>32</v>
      </c>
      <c r="J46" s="148">
        <v>26329.799944549835</v>
      </c>
      <c r="K46" s="10">
        <v>38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 x14ac:dyDescent="0.25">
      <c r="A47" s="91" t="s">
        <v>46</v>
      </c>
      <c r="B47" s="24">
        <v>8524.4595458722415</v>
      </c>
      <c r="C47" s="10">
        <v>43</v>
      </c>
      <c r="D47" s="24">
        <v>10655.670591908784</v>
      </c>
      <c r="E47" s="10">
        <v>41</v>
      </c>
      <c r="F47" s="24">
        <v>16033.944599180282</v>
      </c>
      <c r="G47" s="10">
        <v>39</v>
      </c>
      <c r="H47" s="24">
        <v>20523.040622608976</v>
      </c>
      <c r="I47" s="10">
        <v>38</v>
      </c>
      <c r="J47" s="148">
        <v>28200.043535861339</v>
      </c>
      <c r="K47" s="10">
        <v>39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 x14ac:dyDescent="0.25">
      <c r="A48" s="91" t="s">
        <v>23</v>
      </c>
      <c r="B48" s="24">
        <v>3828.4477246497709</v>
      </c>
      <c r="C48" s="10">
        <v>23</v>
      </c>
      <c r="D48" s="24">
        <v>6323.612510868862</v>
      </c>
      <c r="E48" s="10">
        <v>23</v>
      </c>
      <c r="F48" s="24">
        <v>10252.668334473112</v>
      </c>
      <c r="G48" s="10">
        <v>22</v>
      </c>
      <c r="H48" s="24">
        <v>13388.870755830081</v>
      </c>
      <c r="I48" s="10">
        <v>21</v>
      </c>
      <c r="J48" s="148">
        <v>17654.164678908011</v>
      </c>
      <c r="K48" s="10">
        <v>19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 x14ac:dyDescent="0.25">
      <c r="A49" s="91" t="s">
        <v>37</v>
      </c>
      <c r="B49" s="24">
        <v>5970.5149923345589</v>
      </c>
      <c r="C49" s="10">
        <v>36</v>
      </c>
      <c r="D49" s="24">
        <v>10352.946421437209</v>
      </c>
      <c r="E49" s="10">
        <v>39</v>
      </c>
      <c r="F49" s="24">
        <v>16845.848225108173</v>
      </c>
      <c r="G49" s="10">
        <v>42</v>
      </c>
      <c r="H49" s="24">
        <v>22736.121314896725</v>
      </c>
      <c r="I49" s="10">
        <v>42</v>
      </c>
      <c r="J49" s="148">
        <v>24186.40781535755</v>
      </c>
      <c r="K49" s="10">
        <v>35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 x14ac:dyDescent="0.25">
      <c r="A50" s="91" t="s">
        <v>20</v>
      </c>
      <c r="B50" s="24">
        <v>3659.7578778660327</v>
      </c>
      <c r="C50" s="10">
        <v>20</v>
      </c>
      <c r="D50" s="24">
        <v>6976.038579084021</v>
      </c>
      <c r="E50" s="10">
        <v>26</v>
      </c>
      <c r="F50" s="24">
        <v>12529.648091207433</v>
      </c>
      <c r="G50" s="10">
        <v>28</v>
      </c>
      <c r="H50" s="24">
        <v>17001.186213800753</v>
      </c>
      <c r="I50" s="10">
        <v>30</v>
      </c>
      <c r="J50" s="148">
        <v>16358.585101011355</v>
      </c>
      <c r="K50" s="10">
        <v>14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 x14ac:dyDescent="0.25">
      <c r="A51" s="91" t="s">
        <v>56</v>
      </c>
      <c r="B51" s="24">
        <v>3142.1494925720249</v>
      </c>
      <c r="C51" s="10">
        <v>14</v>
      </c>
      <c r="D51" s="24">
        <v>5153.7503379826712</v>
      </c>
      <c r="E51" s="10">
        <v>13</v>
      </c>
      <c r="F51" s="24">
        <v>8117.6980808196631</v>
      </c>
      <c r="G51" s="10">
        <v>12</v>
      </c>
      <c r="H51" s="24">
        <v>10355.769851785293</v>
      </c>
      <c r="I51" s="10">
        <v>12</v>
      </c>
      <c r="J51" s="148">
        <v>16043.73910935144</v>
      </c>
      <c r="K51" s="10">
        <v>12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 x14ac:dyDescent="0.25">
      <c r="A52" s="91" t="s">
        <v>70</v>
      </c>
      <c r="B52" s="24">
        <v>4126.2417142765935</v>
      </c>
      <c r="C52" s="10">
        <v>29</v>
      </c>
      <c r="D52" s="24">
        <v>5953.913133534591</v>
      </c>
      <c r="E52" s="10">
        <v>20</v>
      </c>
      <c r="F52" s="24">
        <v>8792.6862655646073</v>
      </c>
      <c r="G52" s="10">
        <v>18</v>
      </c>
      <c r="H52" s="24">
        <v>11354.970538504111</v>
      </c>
      <c r="I52" s="10">
        <v>15</v>
      </c>
      <c r="J52" s="148">
        <v>20061.81587583337</v>
      </c>
      <c r="K52" s="10">
        <v>27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 ht="15.75" thickBot="1" x14ac:dyDescent="0.3">
      <c r="A53" s="92" t="s">
        <v>10</v>
      </c>
      <c r="B53" s="37">
        <v>3112.7270308134466</v>
      </c>
      <c r="C53" s="11">
        <v>13</v>
      </c>
      <c r="D53" s="37">
        <v>5940.436083217508</v>
      </c>
      <c r="E53" s="10">
        <v>18</v>
      </c>
      <c r="F53" s="37">
        <v>13033.725731591527</v>
      </c>
      <c r="G53" s="10">
        <v>31</v>
      </c>
      <c r="H53" s="37">
        <v>20010.251694600192</v>
      </c>
      <c r="I53" s="10">
        <v>36</v>
      </c>
      <c r="J53" s="150">
        <v>15332.353445242077</v>
      </c>
      <c r="K53" s="11">
        <v>9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x14ac:dyDescent="0.25">
      <c r="D54" s="32"/>
      <c r="E54" s="32"/>
      <c r="F54" s="32"/>
      <c r="G54" s="32"/>
      <c r="H54" s="49"/>
      <c r="I54" s="32"/>
    </row>
  </sheetData>
  <autoFilter ref="A2:K2">
    <sortState ref="A3:K53">
      <sortCondition ref="A2"/>
    </sortState>
  </autoFilter>
  <sortState ref="A3:I53">
    <sortCondition ref="A3"/>
  </sortState>
  <mergeCells count="5"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3"/>
  <sheetViews>
    <sheetView workbookViewId="0">
      <selection activeCell="A3" sqref="A3"/>
    </sheetView>
  </sheetViews>
  <sheetFormatPr defaultRowHeight="15" x14ac:dyDescent="0.25"/>
  <cols>
    <col min="1" max="1" width="47.28515625" customWidth="1"/>
    <col min="2" max="2" width="16.140625" style="60" customWidth="1"/>
    <col min="3" max="3" width="16.140625" customWidth="1"/>
    <col min="4" max="4" width="16.140625" style="60" customWidth="1"/>
    <col min="5" max="5" width="16.140625" customWidth="1"/>
    <col min="6" max="6" width="16.140625" style="60" customWidth="1"/>
    <col min="7" max="7" width="16.140625" customWidth="1"/>
    <col min="8" max="8" width="16.140625" style="60" customWidth="1"/>
    <col min="9" max="9" width="16.140625" customWidth="1"/>
    <col min="10" max="10" width="14.140625" customWidth="1"/>
    <col min="11" max="11" width="13.140625" customWidth="1"/>
  </cols>
  <sheetData>
    <row r="1" spans="1:46" ht="24" thickBot="1" x14ac:dyDescent="0.4">
      <c r="A1" s="27" t="s">
        <v>4</v>
      </c>
      <c r="B1" s="170">
        <v>1996</v>
      </c>
      <c r="C1" s="171"/>
      <c r="D1" s="170">
        <v>2002</v>
      </c>
      <c r="E1" s="171"/>
      <c r="F1" s="170">
        <v>2007</v>
      </c>
      <c r="G1" s="171"/>
      <c r="H1" s="170">
        <v>2010</v>
      </c>
      <c r="I1" s="171"/>
      <c r="J1" s="170">
        <v>2013</v>
      </c>
      <c r="K1" s="171"/>
    </row>
    <row r="2" spans="1:46" ht="39" customHeight="1" thickBot="1" x14ac:dyDescent="0.35">
      <c r="A2" s="34" t="s">
        <v>74</v>
      </c>
      <c r="B2" s="57" t="s">
        <v>1</v>
      </c>
      <c r="C2" s="1" t="s">
        <v>9</v>
      </c>
      <c r="D2" s="57" t="s">
        <v>1</v>
      </c>
      <c r="E2" s="1" t="s">
        <v>9</v>
      </c>
      <c r="F2" s="57" t="s">
        <v>1</v>
      </c>
      <c r="G2" s="1" t="s">
        <v>9</v>
      </c>
      <c r="H2" s="57" t="s">
        <v>1</v>
      </c>
      <c r="I2" s="1" t="s">
        <v>9</v>
      </c>
      <c r="J2" s="57" t="s">
        <v>1</v>
      </c>
      <c r="K2" s="113" t="s">
        <v>9</v>
      </c>
    </row>
    <row r="3" spans="1:46" x14ac:dyDescent="0.25">
      <c r="A3" s="7" t="s">
        <v>45</v>
      </c>
      <c r="B3" s="58">
        <v>0.11762105383809771</v>
      </c>
      <c r="C3" s="9">
        <v>35</v>
      </c>
      <c r="D3" s="58">
        <v>0.1104735066723721</v>
      </c>
      <c r="E3" s="9">
        <v>33</v>
      </c>
      <c r="F3" s="58">
        <v>0.1211483503882861</v>
      </c>
      <c r="G3" s="9">
        <v>34</v>
      </c>
      <c r="H3" s="61">
        <v>0.12636158287141</v>
      </c>
      <c r="I3" s="9">
        <v>34</v>
      </c>
      <c r="J3" s="116">
        <v>0.16318875522889401</v>
      </c>
      <c r="K3" s="107">
        <v>32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x14ac:dyDescent="0.25">
      <c r="A4" s="7" t="s">
        <v>71</v>
      </c>
      <c r="B4" s="63">
        <v>9.1791235807894264E-2</v>
      </c>
      <c r="C4" s="10">
        <v>27</v>
      </c>
      <c r="D4" s="182">
        <v>4.37701291515145E-2</v>
      </c>
      <c r="E4" s="10">
        <v>8</v>
      </c>
      <c r="F4" s="182">
        <v>2.4344352108327433E-2</v>
      </c>
      <c r="G4" s="10">
        <v>3</v>
      </c>
      <c r="H4" s="182">
        <v>1.6662938652319267E-2</v>
      </c>
      <c r="I4" s="10">
        <v>1</v>
      </c>
      <c r="J4" s="183">
        <v>0.109468897986048</v>
      </c>
      <c r="K4" s="108">
        <v>19</v>
      </c>
    </row>
    <row r="5" spans="1:46" x14ac:dyDescent="0.25">
      <c r="A5" s="7" t="s">
        <v>27</v>
      </c>
      <c r="B5" s="58">
        <v>8.4440012170406725E-2</v>
      </c>
      <c r="C5" s="10">
        <v>25</v>
      </c>
      <c r="D5" s="58">
        <v>8.7036875216195506E-2</v>
      </c>
      <c r="E5" s="10">
        <v>26</v>
      </c>
      <c r="F5" s="58">
        <v>9.6683854717832807E-2</v>
      </c>
      <c r="G5" s="10">
        <v>27</v>
      </c>
      <c r="H5" s="61">
        <v>9.9179751954128995E-2</v>
      </c>
      <c r="I5" s="10">
        <v>27</v>
      </c>
      <c r="J5" s="116">
        <v>0.122391612643604</v>
      </c>
      <c r="K5" s="108">
        <v>21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x14ac:dyDescent="0.25">
      <c r="A6" s="7" t="s">
        <v>48</v>
      </c>
      <c r="B6" s="58">
        <v>0.15767691485658392</v>
      </c>
      <c r="C6" s="10">
        <v>41</v>
      </c>
      <c r="D6" s="58">
        <v>0.14835915926858201</v>
      </c>
      <c r="E6" s="10">
        <v>39</v>
      </c>
      <c r="F6" s="58">
        <v>0.16453880880085434</v>
      </c>
      <c r="G6" s="10">
        <v>38</v>
      </c>
      <c r="H6" s="61">
        <v>0.16754339363457757</v>
      </c>
      <c r="I6" s="10">
        <v>38</v>
      </c>
      <c r="J6" s="116">
        <v>0.20118009744062099</v>
      </c>
      <c r="K6" s="108">
        <v>37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x14ac:dyDescent="0.25">
      <c r="A7" s="7" t="s">
        <v>47</v>
      </c>
      <c r="B7" s="58">
        <v>0.15189977589742212</v>
      </c>
      <c r="C7" s="10">
        <v>40</v>
      </c>
      <c r="D7" s="58">
        <v>0.15556592673917344</v>
      </c>
      <c r="E7" s="10">
        <v>40</v>
      </c>
      <c r="F7" s="58">
        <v>0.1681041973507475</v>
      </c>
      <c r="G7" s="10">
        <v>39</v>
      </c>
      <c r="H7" s="61">
        <v>0.17006206814309516</v>
      </c>
      <c r="I7" s="10">
        <v>39</v>
      </c>
      <c r="J7" s="116">
        <v>0.217293945970676</v>
      </c>
      <c r="K7" s="108">
        <v>41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</row>
    <row r="8" spans="1:46" x14ac:dyDescent="0.25">
      <c r="A8" s="7" t="s">
        <v>29</v>
      </c>
      <c r="B8" s="58">
        <v>0.10468510730981342</v>
      </c>
      <c r="C8" s="10">
        <v>32</v>
      </c>
      <c r="D8" s="58">
        <v>9.0654716663827906E-2</v>
      </c>
      <c r="E8" s="10">
        <v>27</v>
      </c>
      <c r="F8" s="58">
        <v>0.10352234066298516</v>
      </c>
      <c r="G8" s="10">
        <v>28</v>
      </c>
      <c r="H8" s="61">
        <v>0.10988369196962566</v>
      </c>
      <c r="I8" s="10">
        <v>28</v>
      </c>
      <c r="J8" s="116">
        <v>0.17981473686867699</v>
      </c>
      <c r="K8" s="108">
        <v>33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spans="1:46" x14ac:dyDescent="0.25">
      <c r="A9" s="7" t="s">
        <v>43</v>
      </c>
      <c r="B9" s="112">
        <v>0.25031934089818469</v>
      </c>
      <c r="C9" s="80">
        <v>50</v>
      </c>
      <c r="D9" s="63">
        <v>0.25871331514050677</v>
      </c>
      <c r="E9" s="10">
        <v>50</v>
      </c>
      <c r="F9" s="58">
        <v>0.28887651512881002</v>
      </c>
      <c r="G9" s="10">
        <v>48</v>
      </c>
      <c r="H9" s="58">
        <v>0.30465148639551709</v>
      </c>
      <c r="I9" s="10">
        <v>50</v>
      </c>
      <c r="J9" s="116">
        <v>0.35563707662961103</v>
      </c>
      <c r="K9" s="108">
        <v>51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 x14ac:dyDescent="0.25">
      <c r="A10" s="7" t="s">
        <v>57</v>
      </c>
      <c r="B10" s="82">
        <v>5.1528525962299031E-2</v>
      </c>
      <c r="C10" s="10">
        <v>12</v>
      </c>
      <c r="D10" s="58">
        <v>5.7094914169473009E-2</v>
      </c>
      <c r="E10" s="10">
        <v>17</v>
      </c>
      <c r="F10" s="58">
        <v>8.280398611237115E-2</v>
      </c>
      <c r="G10" s="10">
        <v>25</v>
      </c>
      <c r="H10" s="58">
        <v>9.7323883522500584E-2</v>
      </c>
      <c r="I10" s="10">
        <v>26</v>
      </c>
      <c r="J10" s="116">
        <v>0.108855564545175</v>
      </c>
      <c r="K10" s="108">
        <v>18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 x14ac:dyDescent="0.25">
      <c r="A11" s="7" t="s">
        <v>52</v>
      </c>
      <c r="B11" s="58">
        <v>0.25753380489704442</v>
      </c>
      <c r="C11" s="10">
        <v>52</v>
      </c>
      <c r="D11" s="58">
        <v>0.24636987044199637</v>
      </c>
      <c r="E11" s="10">
        <v>47</v>
      </c>
      <c r="F11" s="58">
        <v>0.25885049635870644</v>
      </c>
      <c r="G11" s="10">
        <v>47</v>
      </c>
      <c r="H11" s="61">
        <v>0.25861522343261761</v>
      </c>
      <c r="I11" s="10">
        <v>47</v>
      </c>
      <c r="J11" s="116">
        <v>0.29676936293228501</v>
      </c>
      <c r="K11" s="108">
        <v>48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spans="1:46" x14ac:dyDescent="0.25">
      <c r="A12" s="7" t="s">
        <v>34</v>
      </c>
      <c r="B12" s="58">
        <v>0.17304135716381261</v>
      </c>
      <c r="C12" s="81">
        <v>43</v>
      </c>
      <c r="D12" s="63">
        <v>0.19176093348441153</v>
      </c>
      <c r="E12" s="10">
        <v>43</v>
      </c>
      <c r="F12" s="58">
        <v>0.2208120808658158</v>
      </c>
      <c r="G12" s="10">
        <v>42</v>
      </c>
      <c r="H12" s="61">
        <v>0.21980591645573194</v>
      </c>
      <c r="I12" s="10">
        <v>42</v>
      </c>
      <c r="J12" s="116">
        <v>0.24805450686653599</v>
      </c>
      <c r="K12" s="108">
        <v>44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spans="1:46" x14ac:dyDescent="0.25">
      <c r="A13" s="7" t="s">
        <v>12</v>
      </c>
      <c r="B13" s="58">
        <v>7.042108397906964E-2</v>
      </c>
      <c r="C13" s="10">
        <v>19</v>
      </c>
      <c r="D13" s="58">
        <v>6.9788356570247706E-2</v>
      </c>
      <c r="E13" s="10">
        <v>22</v>
      </c>
      <c r="F13" s="58">
        <v>7.3278530192572466E-2</v>
      </c>
      <c r="G13" s="10">
        <v>21</v>
      </c>
      <c r="H13" s="61">
        <v>7.6199225911933927E-2</v>
      </c>
      <c r="I13" s="10">
        <v>24</v>
      </c>
      <c r="J13" s="116">
        <v>0.12245328171493799</v>
      </c>
      <c r="K13" s="108">
        <v>22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x14ac:dyDescent="0.25">
      <c r="A14" s="7" t="s">
        <v>8</v>
      </c>
      <c r="B14" s="58">
        <v>8.7031056942068252E-2</v>
      </c>
      <c r="C14" s="10">
        <v>26</v>
      </c>
      <c r="D14" s="58">
        <v>6.8212276265466623E-2</v>
      </c>
      <c r="E14" s="10">
        <v>20</v>
      </c>
      <c r="F14" s="58">
        <v>5.3029581805981128E-2</v>
      </c>
      <c r="G14" s="10">
        <v>15</v>
      </c>
      <c r="H14" s="61">
        <v>6.5672649857526147E-2</v>
      </c>
      <c r="I14" s="10">
        <v>19</v>
      </c>
      <c r="J14" s="116">
        <v>0.12853037093199199</v>
      </c>
      <c r="K14" s="108">
        <v>25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x14ac:dyDescent="0.25">
      <c r="A15" s="7" t="s">
        <v>21</v>
      </c>
      <c r="B15" s="61">
        <v>7.6798848051786897E-2</v>
      </c>
      <c r="C15" s="10">
        <v>22</v>
      </c>
      <c r="D15" s="61">
        <v>8.3202685475656943E-2</v>
      </c>
      <c r="E15" s="10">
        <v>25</v>
      </c>
      <c r="F15" s="61">
        <v>6.9031336810286989E-2</v>
      </c>
      <c r="G15" s="10">
        <v>20</v>
      </c>
      <c r="H15" s="61">
        <v>5.8499450977494906E-2</v>
      </c>
      <c r="I15" s="10">
        <v>16</v>
      </c>
      <c r="J15" s="116">
        <v>0.151937642135338</v>
      </c>
      <c r="K15" s="108">
        <v>29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 x14ac:dyDescent="0.25">
      <c r="A16" s="7" t="s">
        <v>22</v>
      </c>
      <c r="B16" s="82">
        <v>9.7771878103411813E-2</v>
      </c>
      <c r="C16" s="10">
        <v>30</v>
      </c>
      <c r="D16" s="58">
        <v>9.8030015731707457E-2</v>
      </c>
      <c r="E16" s="10">
        <v>29</v>
      </c>
      <c r="F16" s="58">
        <v>0.11055833665951213</v>
      </c>
      <c r="G16" s="10">
        <v>30</v>
      </c>
      <c r="H16" s="61">
        <v>0.12161100338704645</v>
      </c>
      <c r="I16" s="10">
        <v>32</v>
      </c>
      <c r="J16" s="116">
        <v>0.16297426495637901</v>
      </c>
      <c r="K16" s="108">
        <v>31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x14ac:dyDescent="0.25">
      <c r="A17" s="7" t="s">
        <v>17</v>
      </c>
      <c r="B17" s="58">
        <v>5.3210559191965205E-2</v>
      </c>
      <c r="C17" s="10">
        <v>15</v>
      </c>
      <c r="D17" s="58">
        <v>5.412780725550205E-2</v>
      </c>
      <c r="E17" s="10">
        <v>15</v>
      </c>
      <c r="F17" s="58">
        <v>5.9850842756208306E-2</v>
      </c>
      <c r="G17" s="10">
        <v>19</v>
      </c>
      <c r="H17" s="61">
        <v>6.843198726834307E-2</v>
      </c>
      <c r="I17" s="10">
        <v>20</v>
      </c>
      <c r="J17" s="116">
        <v>0.12978904183846801</v>
      </c>
      <c r="K17" s="108">
        <v>26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x14ac:dyDescent="0.25">
      <c r="A18" s="7" t="s">
        <v>25</v>
      </c>
      <c r="B18" s="58">
        <v>3.7218160714952458E-2</v>
      </c>
      <c r="C18" s="10">
        <v>5</v>
      </c>
      <c r="D18" s="58">
        <v>3.6581897173483521E-2</v>
      </c>
      <c r="E18" s="10">
        <v>5</v>
      </c>
      <c r="F18" s="58">
        <v>4.0952712870205583E-2</v>
      </c>
      <c r="G18" s="10">
        <v>11</v>
      </c>
      <c r="H18" s="61">
        <v>4.1462030213536463E-2</v>
      </c>
      <c r="I18" s="10">
        <v>10</v>
      </c>
      <c r="J18" s="116">
        <v>8.3820618850116602E-2</v>
      </c>
      <c r="K18" s="108">
        <v>10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x14ac:dyDescent="0.25">
      <c r="A19" s="7" t="s">
        <v>40</v>
      </c>
      <c r="B19" s="82">
        <v>0.25657372317599442</v>
      </c>
      <c r="C19" s="10">
        <v>51</v>
      </c>
      <c r="D19" s="58">
        <v>0.28780024300210399</v>
      </c>
      <c r="E19" s="10">
        <v>52</v>
      </c>
      <c r="F19" s="58">
        <v>0.29510117115001894</v>
      </c>
      <c r="G19" s="10">
        <v>50</v>
      </c>
      <c r="H19" s="61">
        <v>0.28517816653954148</v>
      </c>
      <c r="I19" s="10">
        <v>48</v>
      </c>
      <c r="J19" s="116">
        <v>0.381218232471916</v>
      </c>
      <c r="K19" s="108">
        <v>52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x14ac:dyDescent="0.25">
      <c r="A20" s="7" t="s">
        <v>38</v>
      </c>
      <c r="B20" s="82">
        <v>0.24418462460387663</v>
      </c>
      <c r="C20" s="10">
        <v>49</v>
      </c>
      <c r="D20" s="58">
        <v>0.26317068084132977</v>
      </c>
      <c r="E20" s="10">
        <v>51</v>
      </c>
      <c r="F20" s="58">
        <v>0.29200608072547823</v>
      </c>
      <c r="G20" s="10">
        <v>49</v>
      </c>
      <c r="H20" s="61">
        <v>0.2924466209501419</v>
      </c>
      <c r="I20" s="10">
        <v>49</v>
      </c>
      <c r="J20" s="116">
        <v>0.28675296254601701</v>
      </c>
      <c r="K20" s="108">
        <v>47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 x14ac:dyDescent="0.25">
      <c r="A21" s="7" t="s">
        <v>33</v>
      </c>
      <c r="B21" s="58">
        <v>0.12558875749808598</v>
      </c>
      <c r="C21" s="10">
        <v>36</v>
      </c>
      <c r="D21" s="58">
        <v>0.11570212102677013</v>
      </c>
      <c r="E21" s="10">
        <v>34</v>
      </c>
      <c r="F21" s="58">
        <v>0.1202951661760526</v>
      </c>
      <c r="G21" s="10">
        <v>33</v>
      </c>
      <c r="H21" s="61">
        <v>0.1241110064274087</v>
      </c>
      <c r="I21" s="10">
        <v>33</v>
      </c>
      <c r="J21" s="116">
        <v>0.201922125624653</v>
      </c>
      <c r="K21" s="108">
        <v>38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x14ac:dyDescent="0.25">
      <c r="A22" s="7" t="s">
        <v>15</v>
      </c>
      <c r="B22" s="58">
        <v>3.8075384333086201E-2</v>
      </c>
      <c r="C22" s="10">
        <v>6</v>
      </c>
      <c r="D22" s="58">
        <v>3.9387646224184905E-2</v>
      </c>
      <c r="E22" s="10">
        <v>6</v>
      </c>
      <c r="F22" s="58">
        <v>2.948056193552941E-2</v>
      </c>
      <c r="G22" s="10">
        <v>7</v>
      </c>
      <c r="H22" s="58">
        <v>2.7823523903316209E-2</v>
      </c>
      <c r="I22" s="10">
        <v>5</v>
      </c>
      <c r="J22" s="116">
        <v>6.9329772198947801E-2</v>
      </c>
      <c r="K22" s="108">
        <v>5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x14ac:dyDescent="0.25">
      <c r="A23" s="7" t="s">
        <v>18</v>
      </c>
      <c r="B23" s="82">
        <v>0.19232188453443982</v>
      </c>
      <c r="C23" s="10">
        <v>45</v>
      </c>
      <c r="D23" s="58">
        <v>0.2538351507957578</v>
      </c>
      <c r="E23" s="10">
        <v>49</v>
      </c>
      <c r="F23" s="58">
        <v>0.33845641388100434</v>
      </c>
      <c r="G23" s="10">
        <v>51</v>
      </c>
      <c r="H23" s="61">
        <v>0.35112227763510129</v>
      </c>
      <c r="I23" s="10">
        <v>51</v>
      </c>
      <c r="J23" s="116">
        <v>0.25034238998887798</v>
      </c>
      <c r="K23" s="108">
        <v>45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x14ac:dyDescent="0.25">
      <c r="A24" s="7" t="s">
        <v>44</v>
      </c>
      <c r="B24" s="63">
        <v>0.17310139227087146</v>
      </c>
      <c r="C24" s="10">
        <v>44</v>
      </c>
      <c r="D24" s="58">
        <v>0.25074935397800652</v>
      </c>
      <c r="E24" s="10">
        <v>48</v>
      </c>
      <c r="F24" s="58">
        <v>0.38860677313078279</v>
      </c>
      <c r="G24" s="10">
        <v>52</v>
      </c>
      <c r="H24" s="61">
        <v>0.38308842706499302</v>
      </c>
      <c r="I24" s="10">
        <v>52</v>
      </c>
      <c r="J24" s="116">
        <v>0.19001480014755401</v>
      </c>
      <c r="K24" s="108">
        <v>35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x14ac:dyDescent="0.25">
      <c r="A25" s="7" t="s">
        <v>49</v>
      </c>
      <c r="B25" s="58">
        <v>0.23942843877762204</v>
      </c>
      <c r="C25" s="10">
        <v>48</v>
      </c>
      <c r="D25" s="82">
        <v>0.21256380958429899</v>
      </c>
      <c r="E25" s="10">
        <v>45</v>
      </c>
      <c r="F25" s="58">
        <v>0.23393104991979172</v>
      </c>
      <c r="G25" s="10">
        <v>44</v>
      </c>
      <c r="H25" s="61">
        <v>0.23125575716067259</v>
      </c>
      <c r="I25" s="10">
        <v>43</v>
      </c>
      <c r="J25" s="116">
        <v>0.30899431605026001</v>
      </c>
      <c r="K25" s="108">
        <v>50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x14ac:dyDescent="0.25">
      <c r="A26" s="91" t="s">
        <v>7</v>
      </c>
      <c r="B26" s="82">
        <v>1.7915495507729019E-2</v>
      </c>
      <c r="C26" s="10">
        <v>1</v>
      </c>
      <c r="D26" s="82">
        <v>2.0139252270810044E-2</v>
      </c>
      <c r="E26" s="10">
        <v>1</v>
      </c>
      <c r="F26" s="82">
        <v>2.1640725381097011E-2</v>
      </c>
      <c r="G26" s="10">
        <v>1</v>
      </c>
      <c r="H26" s="182">
        <v>2.0559673900099117E-2</v>
      </c>
      <c r="I26" s="10">
        <v>3</v>
      </c>
      <c r="J26" s="183">
        <v>4.0376965781844701E-2</v>
      </c>
      <c r="K26" s="108">
        <v>2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x14ac:dyDescent="0.25">
      <c r="A27" s="7" t="s">
        <v>41</v>
      </c>
      <c r="B27" s="82">
        <v>5.9811933898695241E-2</v>
      </c>
      <c r="C27" s="10">
        <v>17</v>
      </c>
      <c r="D27" s="82">
        <v>0.11995601564717343</v>
      </c>
      <c r="E27" s="10">
        <v>35</v>
      </c>
      <c r="F27" s="58">
        <v>0.25662557602110359</v>
      </c>
      <c r="G27" s="10">
        <v>46</v>
      </c>
      <c r="H27" s="61">
        <v>0.24908769898193137</v>
      </c>
      <c r="I27" s="10">
        <v>45</v>
      </c>
      <c r="J27" s="116">
        <v>8.1871106083056006E-2</v>
      </c>
      <c r="K27" s="108">
        <v>9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x14ac:dyDescent="0.25">
      <c r="A28" s="7" t="s">
        <v>30</v>
      </c>
      <c r="B28" s="82">
        <v>8.1082890703293151E-2</v>
      </c>
      <c r="C28" s="10">
        <v>24</v>
      </c>
      <c r="D28" s="58">
        <v>9.2194770679721816E-2</v>
      </c>
      <c r="E28" s="10">
        <v>28</v>
      </c>
      <c r="F28" s="58">
        <v>0.11501640810436696</v>
      </c>
      <c r="G28" s="10">
        <v>31</v>
      </c>
      <c r="H28" s="58">
        <v>0.11456600741692781</v>
      </c>
      <c r="I28" s="10">
        <v>30</v>
      </c>
      <c r="J28" s="116">
        <v>0.125020288390365</v>
      </c>
      <c r="K28" s="108">
        <v>24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x14ac:dyDescent="0.25">
      <c r="A29" s="7" t="s">
        <v>11</v>
      </c>
      <c r="B29" s="58">
        <v>5.2420253873764269E-2</v>
      </c>
      <c r="C29" s="10">
        <v>13</v>
      </c>
      <c r="D29" s="58">
        <v>4.034507287213597E-2</v>
      </c>
      <c r="E29" s="10">
        <v>7</v>
      </c>
      <c r="F29" s="58">
        <v>2.2902128607606039E-2</v>
      </c>
      <c r="G29" s="10">
        <v>2</v>
      </c>
      <c r="H29" s="58">
        <v>1.6778769392920372E-2</v>
      </c>
      <c r="I29" s="10">
        <v>2</v>
      </c>
      <c r="J29" s="116">
        <v>8.7528801006136706E-2</v>
      </c>
      <c r="K29" s="108">
        <v>11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x14ac:dyDescent="0.25">
      <c r="A30" s="7" t="s">
        <v>53</v>
      </c>
      <c r="B30" s="58">
        <v>0.17155032523873168</v>
      </c>
      <c r="C30" s="10">
        <v>42</v>
      </c>
      <c r="D30" s="82">
        <v>0.2014642934570896</v>
      </c>
      <c r="E30" s="10">
        <v>44</v>
      </c>
      <c r="F30" s="58">
        <v>0.22530060603666091</v>
      </c>
      <c r="G30" s="10">
        <v>43</v>
      </c>
      <c r="H30" s="58">
        <v>0.23351248375390427</v>
      </c>
      <c r="I30" s="10">
        <v>44</v>
      </c>
      <c r="J30" s="116">
        <v>0.18735092640932599</v>
      </c>
      <c r="K30" s="108">
        <v>34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x14ac:dyDescent="0.25">
      <c r="A31" s="7" t="s">
        <v>16</v>
      </c>
      <c r="B31" s="58">
        <v>2.3787058466696064E-2</v>
      </c>
      <c r="C31" s="10">
        <v>2</v>
      </c>
      <c r="D31" s="58">
        <v>2.572712231407568E-2</v>
      </c>
      <c r="E31" s="10">
        <v>2</v>
      </c>
      <c r="F31" s="61">
        <v>2.8819670849568779E-2</v>
      </c>
      <c r="G31" s="10">
        <v>6</v>
      </c>
      <c r="H31" s="61">
        <v>3.1639801299556257E-2</v>
      </c>
      <c r="I31" s="10">
        <v>8</v>
      </c>
      <c r="J31" s="116">
        <v>7.6354984184905203E-2</v>
      </c>
      <c r="K31" s="108">
        <v>6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x14ac:dyDescent="0.25">
      <c r="A32" s="7" t="s">
        <v>13</v>
      </c>
      <c r="B32" s="58">
        <v>2.480278689365829E-2</v>
      </c>
      <c r="C32" s="10">
        <v>3</v>
      </c>
      <c r="D32" s="58">
        <v>2.6329155170431252E-2</v>
      </c>
      <c r="E32" s="10">
        <v>3</v>
      </c>
      <c r="F32" s="61">
        <v>2.5229825197855688E-2</v>
      </c>
      <c r="G32" s="10">
        <v>4</v>
      </c>
      <c r="H32" s="61">
        <v>2.8517384410592643E-2</v>
      </c>
      <c r="I32" s="10">
        <v>6</v>
      </c>
      <c r="J32" s="116">
        <v>6.6392377942740805E-2</v>
      </c>
      <c r="K32" s="108">
        <v>4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x14ac:dyDescent="0.25">
      <c r="A33" s="7" t="s">
        <v>14</v>
      </c>
      <c r="B33" s="58">
        <v>3.0049403659192311E-2</v>
      </c>
      <c r="C33" s="10">
        <v>4</v>
      </c>
      <c r="D33" s="58">
        <v>2.7938836102612163E-2</v>
      </c>
      <c r="E33" s="10">
        <v>4</v>
      </c>
      <c r="F33" s="58">
        <v>2.8487708666061203E-2</v>
      </c>
      <c r="G33" s="10">
        <v>5</v>
      </c>
      <c r="H33" s="61">
        <v>4.0131003123245169E-2</v>
      </c>
      <c r="I33" s="10">
        <v>9</v>
      </c>
      <c r="J33" s="116">
        <v>6.1675600085504503E-2</v>
      </c>
      <c r="K33" s="108">
        <v>3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x14ac:dyDescent="0.25">
      <c r="A34" s="7" t="s">
        <v>69</v>
      </c>
      <c r="B34" s="58">
        <v>0.11347717981845852</v>
      </c>
      <c r="C34" s="10">
        <v>33</v>
      </c>
      <c r="D34" s="82">
        <v>6.2416920853236448E-2</v>
      </c>
      <c r="E34" s="10">
        <v>18</v>
      </c>
      <c r="F34" s="61">
        <v>3.3425198854514379E-2</v>
      </c>
      <c r="G34" s="10">
        <v>8</v>
      </c>
      <c r="H34" s="61">
        <v>2.2534368460479209E-2</v>
      </c>
      <c r="I34" s="10">
        <v>4</v>
      </c>
      <c r="J34" s="116">
        <v>0.23293010692571001</v>
      </c>
      <c r="K34" s="108">
        <v>43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x14ac:dyDescent="0.25">
      <c r="A35" s="7" t="s">
        <v>26</v>
      </c>
      <c r="B35" s="58">
        <v>4.1668884428290434E-2</v>
      </c>
      <c r="C35" s="10">
        <v>8</v>
      </c>
      <c r="D35" s="58">
        <v>4.3814976811892684E-2</v>
      </c>
      <c r="E35" s="10">
        <v>9</v>
      </c>
      <c r="F35" s="61">
        <v>5.2320651532944552E-2</v>
      </c>
      <c r="G35" s="10">
        <v>14</v>
      </c>
      <c r="H35" s="61">
        <v>5.618655231828644E-2</v>
      </c>
      <c r="I35" s="10">
        <v>14</v>
      </c>
      <c r="J35" s="116">
        <v>8.8307999942403806E-2</v>
      </c>
      <c r="K35" s="108">
        <v>12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x14ac:dyDescent="0.25">
      <c r="A36" s="91" t="s">
        <v>36</v>
      </c>
      <c r="B36" s="58">
        <v>0.14140241953192387</v>
      </c>
      <c r="C36" s="10">
        <v>38</v>
      </c>
      <c r="D36" s="58">
        <v>0.12381129126604024</v>
      </c>
      <c r="E36" s="10">
        <v>37</v>
      </c>
      <c r="F36" s="58">
        <v>7.3974871774277529E-2</v>
      </c>
      <c r="G36" s="10">
        <v>22</v>
      </c>
      <c r="H36" s="61">
        <v>6.3365975994477242E-2</v>
      </c>
      <c r="I36" s="10">
        <v>18</v>
      </c>
      <c r="J36" s="116">
        <v>0.21268196204318801</v>
      </c>
      <c r="K36" s="108">
        <v>40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x14ac:dyDescent="0.25">
      <c r="A37" s="7" t="s">
        <v>31</v>
      </c>
      <c r="B37" s="58">
        <v>5.0599124317741322E-2</v>
      </c>
      <c r="C37" s="10">
        <v>11</v>
      </c>
      <c r="D37" s="58">
        <v>5.5220971165614863E-2</v>
      </c>
      <c r="E37" s="10">
        <v>16</v>
      </c>
      <c r="F37" s="58">
        <v>5.9120621370212234E-2</v>
      </c>
      <c r="G37" s="10">
        <v>18</v>
      </c>
      <c r="H37" s="61">
        <v>5.7206741730431505E-2</v>
      </c>
      <c r="I37" s="10">
        <v>15</v>
      </c>
      <c r="J37" s="116">
        <v>0.10105273155963999</v>
      </c>
      <c r="K37" s="108">
        <v>16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x14ac:dyDescent="0.25">
      <c r="A38" s="7" t="s">
        <v>50</v>
      </c>
      <c r="B38" s="82">
        <v>0.19355157813267032</v>
      </c>
      <c r="C38" s="10">
        <v>46</v>
      </c>
      <c r="D38" s="82">
        <v>0.18841843025446456</v>
      </c>
      <c r="E38" s="10">
        <v>42</v>
      </c>
      <c r="F38" s="58">
        <v>0.19215523162875445</v>
      </c>
      <c r="G38" s="10">
        <v>40</v>
      </c>
      <c r="H38" s="58">
        <v>0.21245978944193594</v>
      </c>
      <c r="I38" s="10">
        <v>41</v>
      </c>
      <c r="J38" s="116">
        <v>0.27923443499060502</v>
      </c>
      <c r="K38" s="108">
        <v>46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x14ac:dyDescent="0.25">
      <c r="A39" s="7" t="s">
        <v>32</v>
      </c>
      <c r="B39" s="58">
        <v>6.0675790441593068E-2</v>
      </c>
      <c r="C39" s="10">
        <v>18</v>
      </c>
      <c r="D39" s="58">
        <v>6.8923704183211684E-2</v>
      </c>
      <c r="E39" s="10">
        <v>21</v>
      </c>
      <c r="F39" s="58">
        <v>7.465472101424471E-2</v>
      </c>
      <c r="G39" s="10">
        <v>24</v>
      </c>
      <c r="H39" s="61">
        <v>7.4498758818176844E-2</v>
      </c>
      <c r="I39" s="10">
        <v>23</v>
      </c>
      <c r="J39" s="116">
        <v>0.10408238758869499</v>
      </c>
      <c r="K39" s="108">
        <v>17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x14ac:dyDescent="0.25">
      <c r="A40" s="7" t="s">
        <v>35</v>
      </c>
      <c r="B40" s="58">
        <v>5.3892817358139909E-2</v>
      </c>
      <c r="C40" s="10">
        <v>16</v>
      </c>
      <c r="D40" s="58">
        <v>4.9070797788424818E-2</v>
      </c>
      <c r="E40" s="10">
        <v>10</v>
      </c>
      <c r="F40" s="58">
        <v>5.3403332867563019E-2</v>
      </c>
      <c r="G40" s="10">
        <v>16</v>
      </c>
      <c r="H40" s="61">
        <v>6.8849660608377911E-2</v>
      </c>
      <c r="I40" s="10">
        <v>21</v>
      </c>
      <c r="J40" s="116">
        <v>9.7327338506888697E-2</v>
      </c>
      <c r="K40" s="108">
        <v>15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x14ac:dyDescent="0.25">
      <c r="A41" s="7" t="s">
        <v>28</v>
      </c>
      <c r="B41" s="82">
        <v>9.5762324205334023E-2</v>
      </c>
      <c r="C41" s="10">
        <v>28</v>
      </c>
      <c r="D41" s="58">
        <v>0.10757595471326876</v>
      </c>
      <c r="E41" s="10">
        <v>31</v>
      </c>
      <c r="F41" s="58">
        <v>0.1392102369835875</v>
      </c>
      <c r="G41" s="10">
        <v>36</v>
      </c>
      <c r="H41" s="61">
        <v>0.14722159347184596</v>
      </c>
      <c r="I41" s="10">
        <v>37</v>
      </c>
      <c r="J41" s="116">
        <v>0.123418450944574</v>
      </c>
      <c r="K41" s="108">
        <v>23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x14ac:dyDescent="0.25">
      <c r="A42" s="7" t="s">
        <v>19</v>
      </c>
      <c r="B42" s="58">
        <v>3.9956446846253546E-2</v>
      </c>
      <c r="C42" s="10">
        <v>7</v>
      </c>
      <c r="D42" s="58">
        <v>4.9615792167666234E-2</v>
      </c>
      <c r="E42" s="10">
        <v>11</v>
      </c>
      <c r="F42" s="58">
        <v>5.5509085515242175E-2</v>
      </c>
      <c r="G42" s="10">
        <v>17</v>
      </c>
      <c r="H42" s="61">
        <v>5.450475437743247E-2</v>
      </c>
      <c r="I42" s="10">
        <v>13</v>
      </c>
      <c r="J42" s="116">
        <v>8.1018785396705401E-2</v>
      </c>
      <c r="K42" s="108">
        <v>8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x14ac:dyDescent="0.25">
      <c r="A43" s="7" t="s">
        <v>42</v>
      </c>
      <c r="B43" s="58">
        <v>0.14994413462146308</v>
      </c>
      <c r="C43" s="10">
        <v>39</v>
      </c>
      <c r="D43" s="58">
        <v>0.16838595733107836</v>
      </c>
      <c r="E43" s="10">
        <v>41</v>
      </c>
      <c r="F43" s="58">
        <v>0.20324450816138637</v>
      </c>
      <c r="G43" s="10">
        <v>41</v>
      </c>
      <c r="H43" s="58">
        <v>0.20425842322085103</v>
      </c>
      <c r="I43" s="10">
        <v>40</v>
      </c>
      <c r="J43" s="116">
        <v>0.219766704813119</v>
      </c>
      <c r="K43" s="108">
        <v>42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x14ac:dyDescent="0.25">
      <c r="A44" s="7" t="s">
        <v>24</v>
      </c>
      <c r="B44" s="82">
        <v>0.10398435851078959</v>
      </c>
      <c r="C44" s="10">
        <v>31</v>
      </c>
      <c r="D44" s="58">
        <v>0.10980723255165263</v>
      </c>
      <c r="E44" s="10">
        <v>32</v>
      </c>
      <c r="F44" s="58">
        <v>0.10666380101185212</v>
      </c>
      <c r="G44" s="10">
        <v>29</v>
      </c>
      <c r="H44" s="61">
        <v>0.11013476204329108</v>
      </c>
      <c r="I44" s="10">
        <v>29</v>
      </c>
      <c r="J44" s="116">
        <v>0.1418266569594</v>
      </c>
      <c r="K44" s="108">
        <v>28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x14ac:dyDescent="0.25">
      <c r="A45" s="7" t="s">
        <v>51</v>
      </c>
      <c r="B45" s="82">
        <v>0.20806662997994566</v>
      </c>
      <c r="C45" s="10">
        <v>47</v>
      </c>
      <c r="D45" s="82">
        <v>0.21940219113056458</v>
      </c>
      <c r="E45" s="10">
        <v>46</v>
      </c>
      <c r="F45" s="58">
        <v>0.24531585335533032</v>
      </c>
      <c r="G45" s="10">
        <v>45</v>
      </c>
      <c r="H45" s="61">
        <v>0.24938947560852198</v>
      </c>
      <c r="I45" s="10">
        <v>46</v>
      </c>
      <c r="J45" s="116">
        <v>0.30178795731831798</v>
      </c>
      <c r="K45" s="108">
        <v>49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x14ac:dyDescent="0.25">
      <c r="A46" s="7" t="s">
        <v>39</v>
      </c>
      <c r="B46" s="58">
        <v>0.12706737737878382</v>
      </c>
      <c r="C46" s="10">
        <v>37</v>
      </c>
      <c r="D46" s="58">
        <v>0.1404275394210083</v>
      </c>
      <c r="E46" s="10">
        <v>38</v>
      </c>
      <c r="F46" s="58">
        <v>0.14303588169279635</v>
      </c>
      <c r="G46" s="10">
        <v>37</v>
      </c>
      <c r="H46" s="61">
        <v>0.1451130307994011</v>
      </c>
      <c r="I46" s="10">
        <v>36</v>
      </c>
      <c r="J46" s="116">
        <v>0.21245917184933399</v>
      </c>
      <c r="K46" s="108">
        <v>39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x14ac:dyDescent="0.25">
      <c r="A47" s="7" t="s">
        <v>46</v>
      </c>
      <c r="B47" s="58">
        <v>8.0675690161463462E-2</v>
      </c>
      <c r="C47" s="10">
        <v>23</v>
      </c>
      <c r="D47" s="58">
        <v>7.3329573842269319E-2</v>
      </c>
      <c r="E47" s="10">
        <v>23</v>
      </c>
      <c r="F47" s="58">
        <v>8.5986502739876486E-2</v>
      </c>
      <c r="G47" s="10">
        <v>26</v>
      </c>
      <c r="H47" s="61">
        <v>8.9024923403996176E-2</v>
      </c>
      <c r="I47" s="10">
        <v>25</v>
      </c>
      <c r="J47" s="116">
        <v>0.11582883441170801</v>
      </c>
      <c r="K47" s="108">
        <v>20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x14ac:dyDescent="0.25">
      <c r="A48" s="7" t="s">
        <v>23</v>
      </c>
      <c r="B48" s="58">
        <v>4.4460231843920991E-2</v>
      </c>
      <c r="C48" s="10">
        <v>9</v>
      </c>
      <c r="D48" s="58">
        <v>4.9731037173870681E-2</v>
      </c>
      <c r="E48" s="10">
        <v>12</v>
      </c>
      <c r="F48" s="58">
        <v>4.8175090719859842E-2</v>
      </c>
      <c r="G48" s="10">
        <v>12</v>
      </c>
      <c r="H48" s="58">
        <v>4.4184380140342483E-2</v>
      </c>
      <c r="I48" s="10">
        <v>11</v>
      </c>
      <c r="J48" s="116">
        <v>9.0327754408978597E-2</v>
      </c>
      <c r="K48" s="108">
        <v>14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 x14ac:dyDescent="0.25">
      <c r="A49" s="7" t="s">
        <v>37</v>
      </c>
      <c r="B49" s="82">
        <v>0.11707934427892686</v>
      </c>
      <c r="C49" s="10">
        <v>34</v>
      </c>
      <c r="D49" s="58">
        <v>0.12339288806095274</v>
      </c>
      <c r="E49" s="10">
        <v>36</v>
      </c>
      <c r="F49" s="58">
        <v>0.11829850534385346</v>
      </c>
      <c r="G49" s="10">
        <v>32</v>
      </c>
      <c r="H49" s="61">
        <v>0.11460935426825136</v>
      </c>
      <c r="I49" s="10">
        <v>31</v>
      </c>
      <c r="J49" s="116">
        <v>0.15841323424866499</v>
      </c>
      <c r="K49" s="108">
        <v>30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 x14ac:dyDescent="0.25">
      <c r="A50" s="7" t="s">
        <v>20</v>
      </c>
      <c r="B50" s="58">
        <v>4.4560067971087816E-2</v>
      </c>
      <c r="C50" s="10">
        <v>10</v>
      </c>
      <c r="D50" s="58">
        <v>5.0264690743360735E-2</v>
      </c>
      <c r="E50" s="10">
        <v>13</v>
      </c>
      <c r="F50" s="58">
        <v>4.9498153712520143E-2</v>
      </c>
      <c r="G50" s="10">
        <v>13</v>
      </c>
      <c r="H50" s="61">
        <v>5.8631155404707522E-2</v>
      </c>
      <c r="I50" s="10">
        <v>17</v>
      </c>
      <c r="J50" s="116">
        <v>8.9785813444165904E-2</v>
      </c>
      <c r="K50" s="108">
        <v>13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 x14ac:dyDescent="0.25">
      <c r="A51" s="91" t="s">
        <v>56</v>
      </c>
      <c r="B51" s="58">
        <v>9.5874107354786367E-2</v>
      </c>
      <c r="C51" s="10">
        <v>29</v>
      </c>
      <c r="D51" s="58">
        <v>0.10221438548267352</v>
      </c>
      <c r="E51" s="10">
        <v>30</v>
      </c>
      <c r="F51" s="58">
        <v>0.12224321923037722</v>
      </c>
      <c r="G51" s="10">
        <v>35</v>
      </c>
      <c r="H51" s="61">
        <v>0.12672822034685072</v>
      </c>
      <c r="I51" s="10">
        <v>35</v>
      </c>
      <c r="J51" s="116">
        <v>0.195657644528762</v>
      </c>
      <c r="K51" s="108">
        <v>36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 x14ac:dyDescent="0.25">
      <c r="A52" s="7" t="s">
        <v>70</v>
      </c>
      <c r="B52" s="58">
        <v>5.3199824554448806E-2</v>
      </c>
      <c r="C52" s="10">
        <v>14</v>
      </c>
      <c r="D52" s="58">
        <v>6.4120344840401286E-2</v>
      </c>
      <c r="E52" s="10">
        <v>19</v>
      </c>
      <c r="F52" s="58">
        <v>7.404538376122459E-2</v>
      </c>
      <c r="G52" s="10">
        <v>23</v>
      </c>
      <c r="H52" s="61">
        <v>7.4216040292219398E-2</v>
      </c>
      <c r="I52" s="10">
        <v>22</v>
      </c>
      <c r="J52" s="116">
        <v>8.0725097649784194E-2</v>
      </c>
      <c r="K52" s="108">
        <v>7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ht="15.75" thickBot="1" x14ac:dyDescent="0.3">
      <c r="A53" s="92" t="s">
        <v>10</v>
      </c>
      <c r="B53" s="59">
        <v>7.092017631837999E-2</v>
      </c>
      <c r="C53" s="11">
        <v>21</v>
      </c>
      <c r="D53" s="62">
        <v>5.286318046580233E-2</v>
      </c>
      <c r="E53" s="11">
        <v>14</v>
      </c>
      <c r="F53" s="62">
        <v>3.6009308576146162E-2</v>
      </c>
      <c r="G53" s="11">
        <v>9</v>
      </c>
      <c r="H53" s="74">
        <v>2.9152126088267796E-2</v>
      </c>
      <c r="I53" s="11">
        <v>7</v>
      </c>
      <c r="J53" s="121">
        <v>0.13750371572573999</v>
      </c>
      <c r="K53" s="109">
        <v>27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</sheetData>
  <autoFilter ref="A2:K53">
    <sortState ref="A3:K53">
      <sortCondition ref="A2:A53"/>
    </sortState>
  </autoFilter>
  <sortState ref="A4:K53">
    <sortCondition ref="A3"/>
  </sortState>
  <mergeCells count="5">
    <mergeCell ref="B1:C1"/>
    <mergeCell ref="D1:E1"/>
    <mergeCell ref="F1:G1"/>
    <mergeCell ref="H1:I1"/>
    <mergeCell ref="J1:K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4"/>
  <sheetViews>
    <sheetView workbookViewId="0">
      <selection activeCell="A3" sqref="A3"/>
    </sheetView>
  </sheetViews>
  <sheetFormatPr defaultRowHeight="15" x14ac:dyDescent="0.25"/>
  <cols>
    <col min="1" max="1" width="47.140625" customWidth="1"/>
    <col min="2" max="2" width="16" style="60" customWidth="1"/>
    <col min="3" max="3" width="16.7109375" customWidth="1"/>
    <col min="4" max="4" width="16.7109375" style="60" customWidth="1"/>
    <col min="5" max="5" width="16.7109375" customWidth="1"/>
    <col min="6" max="6" width="16.7109375" style="60" customWidth="1"/>
    <col min="7" max="7" width="16.7109375" customWidth="1"/>
    <col min="8" max="8" width="16.7109375" style="60" customWidth="1"/>
    <col min="9" max="9" width="16.7109375" customWidth="1"/>
    <col min="10" max="10" width="15.85546875" customWidth="1"/>
    <col min="11" max="11" width="11.5703125" customWidth="1"/>
  </cols>
  <sheetData>
    <row r="1" spans="1:43" ht="24" thickBot="1" x14ac:dyDescent="0.4">
      <c r="A1" s="27" t="s">
        <v>4</v>
      </c>
      <c r="B1" s="170">
        <v>1996</v>
      </c>
      <c r="C1" s="171"/>
      <c r="D1" s="170">
        <v>2002</v>
      </c>
      <c r="E1" s="171"/>
      <c r="F1" s="170">
        <v>2007</v>
      </c>
      <c r="G1" s="171"/>
      <c r="H1" s="170">
        <v>2010</v>
      </c>
      <c r="I1" s="171"/>
      <c r="J1" s="170">
        <v>2013</v>
      </c>
      <c r="K1" s="171"/>
    </row>
    <row r="2" spans="1:43" ht="38.25" customHeight="1" thickBot="1" x14ac:dyDescent="0.3">
      <c r="A2" s="35" t="s">
        <v>85</v>
      </c>
      <c r="B2" s="64" t="s">
        <v>58</v>
      </c>
      <c r="C2" s="1" t="s">
        <v>9</v>
      </c>
      <c r="D2" s="64" t="str">
        <f>B2</f>
        <v>Health</v>
      </c>
      <c r="E2" s="1" t="s">
        <v>9</v>
      </c>
      <c r="F2" s="64" t="str">
        <f>B2</f>
        <v>Health</v>
      </c>
      <c r="G2" s="1" t="s">
        <v>9</v>
      </c>
      <c r="H2" s="64" t="str">
        <f>B2</f>
        <v>Health</v>
      </c>
      <c r="I2" s="1" t="s">
        <v>9</v>
      </c>
      <c r="J2" s="64" t="str">
        <f>D2</f>
        <v>Health</v>
      </c>
      <c r="K2" s="110" t="s">
        <v>9</v>
      </c>
    </row>
    <row r="3" spans="1:43" ht="16.5" customHeight="1" x14ac:dyDescent="0.25">
      <c r="A3" s="7" t="s">
        <v>45</v>
      </c>
      <c r="B3" s="86">
        <v>0.93507307640895942</v>
      </c>
      <c r="C3" s="10">
        <v>19</v>
      </c>
      <c r="D3" s="87">
        <v>0.85182183894470909</v>
      </c>
      <c r="E3" s="10">
        <v>21</v>
      </c>
      <c r="F3" s="88">
        <v>0.86461091212469321</v>
      </c>
      <c r="G3" s="10">
        <v>25</v>
      </c>
      <c r="H3" s="89">
        <v>0.88008162628896824</v>
      </c>
      <c r="I3" s="10">
        <v>27</v>
      </c>
      <c r="J3" s="122">
        <v>0.85019814832900198</v>
      </c>
      <c r="K3" s="107">
        <v>26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x14ac:dyDescent="0.25">
      <c r="A4" s="7" t="s">
        <v>71</v>
      </c>
      <c r="B4" s="86">
        <v>0.93505597281123953</v>
      </c>
      <c r="C4" s="10">
        <v>18</v>
      </c>
      <c r="D4" s="87">
        <v>0.85922349619434102</v>
      </c>
      <c r="E4" s="10">
        <v>38</v>
      </c>
      <c r="F4" s="88">
        <v>0.87510577367966613</v>
      </c>
      <c r="G4" s="10">
        <v>44</v>
      </c>
      <c r="H4" s="89">
        <v>0.89028194127060567</v>
      </c>
      <c r="I4" s="10">
        <v>45</v>
      </c>
      <c r="J4" s="122">
        <v>0.86387745197018895</v>
      </c>
      <c r="K4" s="108">
        <v>46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x14ac:dyDescent="0.25">
      <c r="A5" s="7" t="s">
        <v>27</v>
      </c>
      <c r="B5" s="86">
        <v>0.93915978677364753</v>
      </c>
      <c r="C5" s="10">
        <v>31</v>
      </c>
      <c r="D5" s="87">
        <v>0.85589191821990973</v>
      </c>
      <c r="E5" s="10">
        <v>29</v>
      </c>
      <c r="F5" s="88">
        <v>0.86447185043816765</v>
      </c>
      <c r="G5" s="10">
        <v>24</v>
      </c>
      <c r="H5" s="89">
        <v>0.87919844624763344</v>
      </c>
      <c r="I5" s="10">
        <v>23</v>
      </c>
      <c r="J5" s="122">
        <v>0.853969010312432</v>
      </c>
      <c r="K5" s="108">
        <v>33</v>
      </c>
    </row>
    <row r="6" spans="1:43" x14ac:dyDescent="0.25">
      <c r="A6" s="7" t="s">
        <v>48</v>
      </c>
      <c r="B6" s="86">
        <v>0.93080947546357118</v>
      </c>
      <c r="C6" s="10">
        <v>7</v>
      </c>
      <c r="D6" s="87">
        <v>0.83643321371330359</v>
      </c>
      <c r="E6" s="10">
        <v>7</v>
      </c>
      <c r="F6" s="88">
        <v>0.84700539457025759</v>
      </c>
      <c r="G6" s="10">
        <v>5</v>
      </c>
      <c r="H6" s="89">
        <v>0.86497971237687077</v>
      </c>
      <c r="I6" s="10">
        <v>6</v>
      </c>
      <c r="J6" s="122">
        <v>0.85757814862483905</v>
      </c>
      <c r="K6" s="108">
        <v>39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 x14ac:dyDescent="0.25">
      <c r="A7" s="7" t="s">
        <v>47</v>
      </c>
      <c r="B7" s="86">
        <v>0.93303042904794387</v>
      </c>
      <c r="C7" s="10">
        <v>15</v>
      </c>
      <c r="D7" s="87">
        <v>0.84196092378441489</v>
      </c>
      <c r="E7" s="10">
        <v>12</v>
      </c>
      <c r="F7" s="88">
        <v>0.85283135109860153</v>
      </c>
      <c r="G7" s="10">
        <v>10</v>
      </c>
      <c r="H7" s="89">
        <v>0.86963680728908366</v>
      </c>
      <c r="I7" s="10">
        <v>10</v>
      </c>
      <c r="J7" s="122">
        <v>0.84356122232140796</v>
      </c>
      <c r="K7" s="108">
        <v>10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 x14ac:dyDescent="0.25">
      <c r="A8" s="7" t="s">
        <v>29</v>
      </c>
      <c r="B8" s="86">
        <v>0.9398300442728611</v>
      </c>
      <c r="C8" s="10">
        <v>34</v>
      </c>
      <c r="D8" s="87">
        <v>0.84946702157984844</v>
      </c>
      <c r="E8" s="10">
        <v>16</v>
      </c>
      <c r="F8" s="88">
        <v>0.85682580890291216</v>
      </c>
      <c r="G8" s="10">
        <v>15</v>
      </c>
      <c r="H8" s="89">
        <v>0.87156815222497452</v>
      </c>
      <c r="I8" s="10">
        <v>14</v>
      </c>
      <c r="J8" s="122">
        <v>0.87008089941128697</v>
      </c>
      <c r="K8" s="108">
        <v>50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x14ac:dyDescent="0.25">
      <c r="A9" s="7" t="s">
        <v>43</v>
      </c>
      <c r="B9" s="86">
        <v>0.94001554712604041</v>
      </c>
      <c r="C9" s="10">
        <v>36</v>
      </c>
      <c r="D9" s="87">
        <v>0.85801213270059962</v>
      </c>
      <c r="E9" s="10">
        <v>35</v>
      </c>
      <c r="F9" s="88">
        <v>0.86767339547123778</v>
      </c>
      <c r="G9" s="10">
        <v>32</v>
      </c>
      <c r="H9" s="89">
        <v>0.88287642738821315</v>
      </c>
      <c r="I9" s="10">
        <v>35</v>
      </c>
      <c r="J9" s="122">
        <v>0.84816440369073798</v>
      </c>
      <c r="K9" s="108">
        <v>19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x14ac:dyDescent="0.25">
      <c r="A10" s="7" t="s">
        <v>57</v>
      </c>
      <c r="B10" s="86">
        <v>0.93924896706164496</v>
      </c>
      <c r="C10" s="10">
        <v>32</v>
      </c>
      <c r="D10" s="87">
        <v>0.85643504406358906</v>
      </c>
      <c r="E10" s="10">
        <v>30</v>
      </c>
      <c r="F10" s="88">
        <v>0.86625508397771256</v>
      </c>
      <c r="G10" s="10">
        <v>30</v>
      </c>
      <c r="H10" s="89">
        <v>0.8801397084893714</v>
      </c>
      <c r="I10" s="10">
        <v>28</v>
      </c>
      <c r="J10" s="122">
        <v>0.84703879572421203</v>
      </c>
      <c r="K10" s="108">
        <v>16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x14ac:dyDescent="0.25">
      <c r="A11" s="7" t="s">
        <v>52</v>
      </c>
      <c r="B11" s="184">
        <v>0.92951487625421103</v>
      </c>
      <c r="C11" s="10">
        <v>5</v>
      </c>
      <c r="D11" s="184">
        <v>0.8208166856664425</v>
      </c>
      <c r="E11" s="10">
        <v>1</v>
      </c>
      <c r="F11" s="88">
        <v>0.8305030597603722</v>
      </c>
      <c r="G11" s="10">
        <v>1</v>
      </c>
      <c r="H11" s="89">
        <v>0.84940493352099322</v>
      </c>
      <c r="I11" s="10">
        <v>1</v>
      </c>
      <c r="J11" s="185">
        <v>0.83093379931042499</v>
      </c>
      <c r="K11" s="108">
        <v>3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x14ac:dyDescent="0.25">
      <c r="A12" s="7" t="s">
        <v>34</v>
      </c>
      <c r="B12" s="86">
        <v>0.94118091846096763</v>
      </c>
      <c r="C12" s="10">
        <v>40</v>
      </c>
      <c r="D12" s="87">
        <v>0.85275824856076421</v>
      </c>
      <c r="E12" s="10">
        <v>24</v>
      </c>
      <c r="F12" s="88">
        <v>0.8598371527815688</v>
      </c>
      <c r="G12" s="10">
        <v>18</v>
      </c>
      <c r="H12" s="89">
        <v>0.8745815362385545</v>
      </c>
      <c r="I12" s="10">
        <v>17</v>
      </c>
      <c r="J12" s="122">
        <v>0.84489661298851904</v>
      </c>
      <c r="K12" s="108">
        <v>12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x14ac:dyDescent="0.25">
      <c r="A13" s="7" t="s">
        <v>12</v>
      </c>
      <c r="B13" s="86">
        <v>0.94328735449754764</v>
      </c>
      <c r="C13" s="10">
        <v>46</v>
      </c>
      <c r="D13" s="87">
        <v>0.86305008137822825</v>
      </c>
      <c r="E13" s="10">
        <v>41</v>
      </c>
      <c r="F13" s="88">
        <v>0.87045292839543675</v>
      </c>
      <c r="G13" s="10">
        <v>37</v>
      </c>
      <c r="H13" s="89">
        <v>0.88323561714445853</v>
      </c>
      <c r="I13" s="10">
        <v>36</v>
      </c>
      <c r="J13" s="122">
        <v>0.85603028696016303</v>
      </c>
      <c r="K13" s="108">
        <v>38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x14ac:dyDescent="0.25">
      <c r="A14" s="7" t="s">
        <v>8</v>
      </c>
      <c r="B14" s="86">
        <v>0.93175730442195381</v>
      </c>
      <c r="C14" s="10">
        <v>12</v>
      </c>
      <c r="D14" s="87">
        <v>0.85530279799986397</v>
      </c>
      <c r="E14" s="10">
        <v>27</v>
      </c>
      <c r="F14" s="88">
        <v>0.87321094891091611</v>
      </c>
      <c r="G14" s="10">
        <v>40</v>
      </c>
      <c r="H14" s="89">
        <v>0.88883257751772793</v>
      </c>
      <c r="I14" s="10">
        <v>42</v>
      </c>
      <c r="J14" s="122">
        <v>0.84765427988902398</v>
      </c>
      <c r="K14" s="108">
        <v>17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x14ac:dyDescent="0.25">
      <c r="A15" s="7" t="s">
        <v>21</v>
      </c>
      <c r="B15" s="86">
        <v>0.93810304842713599</v>
      </c>
      <c r="C15" s="10">
        <v>29</v>
      </c>
      <c r="D15" s="87">
        <v>0.86763564575227115</v>
      </c>
      <c r="E15" s="10">
        <v>45</v>
      </c>
      <c r="F15" s="88">
        <v>0.88502989947361843</v>
      </c>
      <c r="G15" s="10">
        <v>50</v>
      </c>
      <c r="H15" s="89">
        <v>0.8997933610507598</v>
      </c>
      <c r="I15" s="10">
        <v>51</v>
      </c>
      <c r="J15" s="122">
        <v>0.85457934540079294</v>
      </c>
      <c r="K15" s="108">
        <v>36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x14ac:dyDescent="0.25">
      <c r="A16" s="7" t="s">
        <v>22</v>
      </c>
      <c r="B16" s="86">
        <v>0.94344322976267136</v>
      </c>
      <c r="C16" s="10">
        <v>47</v>
      </c>
      <c r="D16" s="87">
        <v>0.87036810094322892</v>
      </c>
      <c r="E16" s="10">
        <v>49</v>
      </c>
      <c r="F16" s="88">
        <v>0.88023500001509691</v>
      </c>
      <c r="G16" s="10">
        <v>48</v>
      </c>
      <c r="H16" s="89">
        <v>0.89246403231225857</v>
      </c>
      <c r="I16" s="10">
        <v>48</v>
      </c>
      <c r="J16" s="122">
        <v>0.86298408498616097</v>
      </c>
      <c r="K16" s="108">
        <v>45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x14ac:dyDescent="0.25">
      <c r="A17" s="7" t="s">
        <v>17</v>
      </c>
      <c r="B17" s="86">
        <v>0.94307613445668115</v>
      </c>
      <c r="C17" s="10">
        <v>45</v>
      </c>
      <c r="D17" s="87">
        <v>0.86609457322430994</v>
      </c>
      <c r="E17" s="10">
        <v>43</v>
      </c>
      <c r="F17" s="88">
        <v>0.87475165645910768</v>
      </c>
      <c r="G17" s="10">
        <v>42</v>
      </c>
      <c r="H17" s="89">
        <v>0.88726638063712615</v>
      </c>
      <c r="I17" s="10">
        <v>40</v>
      </c>
      <c r="J17" s="122">
        <v>0.85374132000730496</v>
      </c>
      <c r="K17" s="108">
        <v>32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x14ac:dyDescent="0.25">
      <c r="A18" s="7" t="s">
        <v>25</v>
      </c>
      <c r="B18" s="86">
        <v>0.93695960337495698</v>
      </c>
      <c r="C18" s="10">
        <v>23</v>
      </c>
      <c r="D18" s="87">
        <v>0.85848397491841799</v>
      </c>
      <c r="E18" s="10">
        <v>37</v>
      </c>
      <c r="F18" s="88">
        <v>0.87023354878517556</v>
      </c>
      <c r="G18" s="10">
        <v>36</v>
      </c>
      <c r="H18" s="89">
        <v>0.88461606713306018</v>
      </c>
      <c r="I18" s="10">
        <v>37</v>
      </c>
      <c r="J18" s="122">
        <v>0.84997922403284698</v>
      </c>
      <c r="K18" s="108">
        <v>23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x14ac:dyDescent="0.25">
      <c r="A19" s="7" t="s">
        <v>40</v>
      </c>
      <c r="B19" s="86">
        <v>0.9316449531382186</v>
      </c>
      <c r="C19" s="10">
        <v>11</v>
      </c>
      <c r="D19" s="87">
        <v>0.84365999578165662</v>
      </c>
      <c r="E19" s="10">
        <v>14</v>
      </c>
      <c r="F19" s="88">
        <v>0.85841805291604012</v>
      </c>
      <c r="G19" s="10">
        <v>16</v>
      </c>
      <c r="H19" s="89">
        <v>0.87537619220346474</v>
      </c>
      <c r="I19" s="10">
        <v>18</v>
      </c>
      <c r="J19" s="122">
        <v>0.83149883605062702</v>
      </c>
      <c r="K19" s="108">
        <v>4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x14ac:dyDescent="0.25">
      <c r="A20" s="7" t="s">
        <v>38</v>
      </c>
      <c r="B20" s="86">
        <v>0.93754227593309869</v>
      </c>
      <c r="C20" s="10">
        <v>26</v>
      </c>
      <c r="D20" s="87">
        <v>0.85553271276669518</v>
      </c>
      <c r="E20" s="10">
        <v>28</v>
      </c>
      <c r="F20" s="88">
        <v>0.86622791941577904</v>
      </c>
      <c r="G20" s="10">
        <v>29</v>
      </c>
      <c r="H20" s="89">
        <v>0.88209896937644716</v>
      </c>
      <c r="I20" s="10">
        <v>34</v>
      </c>
      <c r="J20" s="122">
        <v>0.84816557124092595</v>
      </c>
      <c r="K20" s="108">
        <v>20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x14ac:dyDescent="0.25">
      <c r="A21" s="7" t="s">
        <v>33</v>
      </c>
      <c r="B21" s="86">
        <v>0.92202597420513921</v>
      </c>
      <c r="C21" s="10">
        <v>2</v>
      </c>
      <c r="D21" s="87">
        <v>0.83375507078198585</v>
      </c>
      <c r="E21" s="10">
        <v>5</v>
      </c>
      <c r="F21" s="88">
        <v>0.85303108597020039</v>
      </c>
      <c r="G21" s="10">
        <v>11</v>
      </c>
      <c r="H21" s="89">
        <v>0.87150044545802263</v>
      </c>
      <c r="I21" s="10">
        <v>13</v>
      </c>
      <c r="J21" s="122">
        <v>0.83849345110555396</v>
      </c>
      <c r="K21" s="108">
        <v>7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x14ac:dyDescent="0.25">
      <c r="A22" s="7" t="s">
        <v>15</v>
      </c>
      <c r="B22" s="86">
        <v>0.94075970462876257</v>
      </c>
      <c r="C22" s="10">
        <v>39</v>
      </c>
      <c r="D22" s="87">
        <v>0.87246353454850656</v>
      </c>
      <c r="E22" s="10">
        <v>50</v>
      </c>
      <c r="F22" s="88">
        <v>0.88654695396455563</v>
      </c>
      <c r="G22" s="10">
        <v>51</v>
      </c>
      <c r="H22" s="89">
        <v>0.89960053653173278</v>
      </c>
      <c r="I22" s="10">
        <v>50</v>
      </c>
      <c r="J22" s="122">
        <v>0.86999600294525503</v>
      </c>
      <c r="K22" s="108">
        <v>49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x14ac:dyDescent="0.25">
      <c r="A23" s="7" t="s">
        <v>18</v>
      </c>
      <c r="B23" s="86">
        <v>0.93231099602765954</v>
      </c>
      <c r="C23" s="10">
        <v>14</v>
      </c>
      <c r="D23" s="87">
        <v>0.84813214049890462</v>
      </c>
      <c r="E23" s="10">
        <v>15</v>
      </c>
      <c r="F23" s="88">
        <v>0.86250704421286317</v>
      </c>
      <c r="G23" s="10">
        <v>22</v>
      </c>
      <c r="H23" s="89">
        <v>0.87849993474776411</v>
      </c>
      <c r="I23" s="10">
        <v>22</v>
      </c>
      <c r="J23" s="122">
        <v>0.84557711803287405</v>
      </c>
      <c r="K23" s="108">
        <v>13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x14ac:dyDescent="0.25">
      <c r="A24" s="7" t="s">
        <v>44</v>
      </c>
      <c r="B24" s="86">
        <v>0.92938313330933087</v>
      </c>
      <c r="C24" s="10">
        <v>4</v>
      </c>
      <c r="D24" s="87">
        <v>0.8411348044976692</v>
      </c>
      <c r="E24" s="10">
        <v>9</v>
      </c>
      <c r="F24" s="88">
        <v>0.85361141879195446</v>
      </c>
      <c r="G24" s="10">
        <v>13</v>
      </c>
      <c r="H24" s="89">
        <v>0.87026880314604171</v>
      </c>
      <c r="I24" s="10">
        <v>11</v>
      </c>
      <c r="J24" s="122">
        <v>0.83629561928200402</v>
      </c>
      <c r="K24" s="108">
        <v>5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x14ac:dyDescent="0.25">
      <c r="A25" s="91" t="s">
        <v>49</v>
      </c>
      <c r="B25" s="184">
        <v>0.93130284706807487</v>
      </c>
      <c r="C25" s="10">
        <v>10</v>
      </c>
      <c r="D25" s="184">
        <v>0.82992898326443409</v>
      </c>
      <c r="E25" s="10">
        <v>3</v>
      </c>
      <c r="F25" s="88">
        <v>0.84310850687938821</v>
      </c>
      <c r="G25" s="10">
        <v>3</v>
      </c>
      <c r="H25" s="89">
        <v>0.86177974724777517</v>
      </c>
      <c r="I25" s="10">
        <v>3</v>
      </c>
      <c r="J25" s="185">
        <v>0.830713887506348</v>
      </c>
      <c r="K25" s="108">
        <v>2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x14ac:dyDescent="0.25">
      <c r="A26" s="7" t="s">
        <v>7</v>
      </c>
      <c r="B26" s="86">
        <v>0.94628532385853625</v>
      </c>
      <c r="C26" s="10">
        <v>51</v>
      </c>
      <c r="D26" s="87">
        <v>0.87584722359003087</v>
      </c>
      <c r="E26" s="10">
        <v>52</v>
      </c>
      <c r="F26" s="88">
        <v>0.88333024574233776</v>
      </c>
      <c r="G26" s="10">
        <v>49</v>
      </c>
      <c r="H26" s="89">
        <v>0.89478730275626883</v>
      </c>
      <c r="I26" s="10">
        <v>49</v>
      </c>
      <c r="J26" s="122">
        <v>0.87961662399886298</v>
      </c>
      <c r="K26" s="108">
        <v>52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x14ac:dyDescent="0.25">
      <c r="A27" s="7" t="s">
        <v>41</v>
      </c>
      <c r="B27" s="86">
        <v>0.93777350936812087</v>
      </c>
      <c r="C27" s="10">
        <v>28</v>
      </c>
      <c r="D27" s="87">
        <v>0.84162670307565357</v>
      </c>
      <c r="E27" s="10">
        <v>11</v>
      </c>
      <c r="F27" s="88">
        <v>0.84972748619099492</v>
      </c>
      <c r="G27" s="10">
        <v>7</v>
      </c>
      <c r="H27" s="89">
        <v>0.86584851708841504</v>
      </c>
      <c r="I27" s="10">
        <v>7</v>
      </c>
      <c r="J27" s="122">
        <v>0.85474439221440102</v>
      </c>
      <c r="K27" s="108">
        <v>37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x14ac:dyDescent="0.25">
      <c r="A28" s="7" t="s">
        <v>30</v>
      </c>
      <c r="B28" s="184">
        <v>0.92120267753209628</v>
      </c>
      <c r="C28" s="10">
        <v>1</v>
      </c>
      <c r="D28" s="184">
        <v>0.82196893440812269</v>
      </c>
      <c r="E28" s="10">
        <v>2</v>
      </c>
      <c r="F28" s="88">
        <v>0.8375575025425035</v>
      </c>
      <c r="G28" s="10">
        <v>2</v>
      </c>
      <c r="H28" s="89">
        <v>0.85721635353542769</v>
      </c>
      <c r="I28" s="10">
        <v>2</v>
      </c>
      <c r="J28" s="185">
        <v>0.84802717251773496</v>
      </c>
      <c r="K28" s="108">
        <v>18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x14ac:dyDescent="0.25">
      <c r="A29" s="7" t="s">
        <v>11</v>
      </c>
      <c r="B29" s="86">
        <v>0.93365440002484645</v>
      </c>
      <c r="C29" s="10">
        <v>16</v>
      </c>
      <c r="D29" s="87">
        <v>0.85752211695217961</v>
      </c>
      <c r="E29" s="10">
        <v>34</v>
      </c>
      <c r="F29" s="88">
        <v>0.87361086195567372</v>
      </c>
      <c r="G29" s="10">
        <v>41</v>
      </c>
      <c r="H29" s="89">
        <v>0.88885433532334779</v>
      </c>
      <c r="I29" s="10">
        <v>43</v>
      </c>
      <c r="J29" s="122">
        <v>0.85943062229843603</v>
      </c>
      <c r="K29" s="108">
        <v>42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x14ac:dyDescent="0.25">
      <c r="A30" s="7" t="s">
        <v>53</v>
      </c>
      <c r="B30" s="86">
        <v>0.93189616233056882</v>
      </c>
      <c r="C30" s="10">
        <v>13</v>
      </c>
      <c r="D30" s="87">
        <v>0.84125063866123706</v>
      </c>
      <c r="E30" s="10">
        <v>10</v>
      </c>
      <c r="F30" s="88">
        <v>0.85333181617207488</v>
      </c>
      <c r="G30" s="10">
        <v>12</v>
      </c>
      <c r="H30" s="89">
        <v>0.87039256474780469</v>
      </c>
      <c r="I30" s="10">
        <v>12</v>
      </c>
      <c r="J30" s="122">
        <v>0.85413039682980696</v>
      </c>
      <c r="K30" s="108">
        <v>35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x14ac:dyDescent="0.25">
      <c r="A31" s="7" t="s">
        <v>16</v>
      </c>
      <c r="B31" s="86">
        <v>0.94457664582038381</v>
      </c>
      <c r="C31" s="10">
        <v>50</v>
      </c>
      <c r="D31" s="87">
        <v>0.86849081636632541</v>
      </c>
      <c r="E31" s="10">
        <v>47</v>
      </c>
      <c r="F31" s="88">
        <v>0.87577098814079579</v>
      </c>
      <c r="G31" s="10">
        <v>45</v>
      </c>
      <c r="H31" s="89">
        <v>0.88834818493303036</v>
      </c>
      <c r="I31" s="10">
        <v>41</v>
      </c>
      <c r="J31" s="122">
        <v>0.86753779949038601</v>
      </c>
      <c r="K31" s="108">
        <v>47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x14ac:dyDescent="0.25">
      <c r="A32" s="7" t="s">
        <v>13</v>
      </c>
      <c r="B32" s="86">
        <v>0.94058016938864819</v>
      </c>
      <c r="C32" s="10">
        <v>38</v>
      </c>
      <c r="D32" s="87">
        <v>0.87316726186704596</v>
      </c>
      <c r="E32" s="10">
        <v>51</v>
      </c>
      <c r="F32" s="88">
        <v>0.88813164944609069</v>
      </c>
      <c r="G32" s="10">
        <v>52</v>
      </c>
      <c r="H32" s="89">
        <v>0.90063134522594668</v>
      </c>
      <c r="I32" s="10">
        <v>52</v>
      </c>
      <c r="J32" s="122">
        <v>0.85865216314293102</v>
      </c>
      <c r="K32" s="108">
        <v>41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x14ac:dyDescent="0.25">
      <c r="A33" s="7" t="s">
        <v>14</v>
      </c>
      <c r="B33" s="86">
        <v>0.94285839922952952</v>
      </c>
      <c r="C33" s="10">
        <v>44</v>
      </c>
      <c r="D33" s="87">
        <v>0.86810781771311651</v>
      </c>
      <c r="E33" s="10">
        <v>46</v>
      </c>
      <c r="F33" s="88">
        <v>0.87790834675572138</v>
      </c>
      <c r="G33" s="10">
        <v>47</v>
      </c>
      <c r="H33" s="89">
        <v>0.89045993386716216</v>
      </c>
      <c r="I33" s="10">
        <v>46</v>
      </c>
      <c r="J33" s="122">
        <v>0.87651792068800005</v>
      </c>
      <c r="K33" s="108">
        <v>51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x14ac:dyDescent="0.25">
      <c r="A34" s="7" t="s">
        <v>69</v>
      </c>
      <c r="B34" s="86">
        <v>0.93768462679345854</v>
      </c>
      <c r="C34" s="10">
        <v>27</v>
      </c>
      <c r="D34" s="87">
        <v>0.85173400280023004</v>
      </c>
      <c r="E34" s="10">
        <v>20</v>
      </c>
      <c r="F34" s="88">
        <v>0.86091956019069216</v>
      </c>
      <c r="G34" s="10">
        <v>19</v>
      </c>
      <c r="H34" s="89">
        <v>0.87585900034450015</v>
      </c>
      <c r="I34" s="10">
        <v>19</v>
      </c>
      <c r="J34" s="122">
        <v>0.860555939268701</v>
      </c>
      <c r="K34" s="108">
        <v>43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 x14ac:dyDescent="0.25">
      <c r="A35" s="7" t="s">
        <v>26</v>
      </c>
      <c r="B35" s="86">
        <v>0.93984201685463287</v>
      </c>
      <c r="C35" s="10">
        <v>35</v>
      </c>
      <c r="D35" s="87">
        <v>0.85651519329756765</v>
      </c>
      <c r="E35" s="10">
        <v>31</v>
      </c>
      <c r="F35" s="88">
        <v>0.86468700725499115</v>
      </c>
      <c r="G35" s="10">
        <v>26</v>
      </c>
      <c r="H35" s="89">
        <v>0.87920691935355944</v>
      </c>
      <c r="I35" s="10">
        <v>24</v>
      </c>
      <c r="J35" s="122">
        <v>0.85406780948531602</v>
      </c>
      <c r="K35" s="108">
        <v>34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5">
      <c r="A36" s="7" t="s">
        <v>36</v>
      </c>
      <c r="B36" s="86">
        <v>0.92744716023846807</v>
      </c>
      <c r="C36" s="10">
        <v>3</v>
      </c>
      <c r="D36" s="87">
        <v>0.83604181375499398</v>
      </c>
      <c r="E36" s="10">
        <v>6</v>
      </c>
      <c r="F36" s="88">
        <v>0.84892269023833788</v>
      </c>
      <c r="G36" s="10">
        <v>6</v>
      </c>
      <c r="H36" s="89">
        <v>0.86606443809357481</v>
      </c>
      <c r="I36" s="10">
        <v>8</v>
      </c>
      <c r="J36" s="122">
        <v>0.83764785186721202</v>
      </c>
      <c r="K36" s="108">
        <v>6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x14ac:dyDescent="0.25">
      <c r="A37" s="7" t="s">
        <v>31</v>
      </c>
      <c r="B37" s="89">
        <v>0.93721639146532021</v>
      </c>
      <c r="C37" s="10">
        <v>24</v>
      </c>
      <c r="D37" s="89">
        <v>0.85393763709221082</v>
      </c>
      <c r="E37" s="10">
        <v>25</v>
      </c>
      <c r="F37" s="88">
        <v>0.86616026674848945</v>
      </c>
      <c r="G37" s="10">
        <v>28</v>
      </c>
      <c r="H37" s="89">
        <v>0.88171582034304563</v>
      </c>
      <c r="I37" s="10">
        <v>33</v>
      </c>
      <c r="J37" s="122">
        <v>0.84574309071866105</v>
      </c>
      <c r="K37" s="108">
        <v>14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 x14ac:dyDescent="0.25">
      <c r="A38" s="7" t="s">
        <v>50</v>
      </c>
      <c r="B38" s="86">
        <v>0.93558287772666815</v>
      </c>
      <c r="C38" s="10">
        <v>20</v>
      </c>
      <c r="D38" s="87">
        <v>0.8503665245527765</v>
      </c>
      <c r="E38" s="10">
        <v>18</v>
      </c>
      <c r="F38" s="88">
        <v>0.86128963547049298</v>
      </c>
      <c r="G38" s="10">
        <v>20</v>
      </c>
      <c r="H38" s="89">
        <v>0.87681003427842918</v>
      </c>
      <c r="I38" s="10">
        <v>20</v>
      </c>
      <c r="J38" s="122">
        <v>0.84231111441955797</v>
      </c>
      <c r="K38" s="108">
        <v>9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 x14ac:dyDescent="0.25">
      <c r="A39" s="7" t="s">
        <v>32</v>
      </c>
      <c r="B39" s="86">
        <v>0.94191577418594497</v>
      </c>
      <c r="C39" s="10">
        <v>43</v>
      </c>
      <c r="D39" s="87">
        <v>0.85941299286979289</v>
      </c>
      <c r="E39" s="10">
        <v>39</v>
      </c>
      <c r="F39" s="88">
        <v>0.86807853414304059</v>
      </c>
      <c r="G39" s="10">
        <v>34</v>
      </c>
      <c r="H39" s="89">
        <v>0.88158667187865569</v>
      </c>
      <c r="I39" s="10">
        <v>32</v>
      </c>
      <c r="J39" s="122">
        <v>0.85270784396468802</v>
      </c>
      <c r="K39" s="108">
        <v>31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 x14ac:dyDescent="0.25">
      <c r="A40" s="7" t="s">
        <v>35</v>
      </c>
      <c r="B40" s="86">
        <v>0.9394101519719269</v>
      </c>
      <c r="C40" s="10">
        <v>33</v>
      </c>
      <c r="D40" s="87">
        <v>0.85840600357034291</v>
      </c>
      <c r="E40" s="10">
        <v>36</v>
      </c>
      <c r="F40" s="88">
        <v>0.86772875364071222</v>
      </c>
      <c r="G40" s="10">
        <v>33</v>
      </c>
      <c r="H40" s="89">
        <v>0.881496095716088</v>
      </c>
      <c r="I40" s="10">
        <v>31</v>
      </c>
      <c r="J40" s="122">
        <v>0.852535664461611</v>
      </c>
      <c r="K40" s="108">
        <v>30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 x14ac:dyDescent="0.25">
      <c r="A41" s="7" t="s">
        <v>28</v>
      </c>
      <c r="B41" s="86">
        <v>0.94797941584472589</v>
      </c>
      <c r="C41" s="10">
        <v>52</v>
      </c>
      <c r="D41" s="87">
        <v>0.86713344210167786</v>
      </c>
      <c r="E41" s="10">
        <v>44</v>
      </c>
      <c r="F41" s="88">
        <v>0.87179509591042614</v>
      </c>
      <c r="G41" s="10">
        <v>38</v>
      </c>
      <c r="H41" s="89">
        <v>0.8851416873747342</v>
      </c>
      <c r="I41" s="10">
        <v>39</v>
      </c>
      <c r="J41" s="122">
        <v>0.84999044359521603</v>
      </c>
      <c r="K41" s="108">
        <v>24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 x14ac:dyDescent="0.25">
      <c r="A42" s="7" t="s">
        <v>19</v>
      </c>
      <c r="B42" s="86">
        <v>0.93900601717178023</v>
      </c>
      <c r="C42" s="10">
        <v>30</v>
      </c>
      <c r="D42" s="87">
        <v>0.85720837325948374</v>
      </c>
      <c r="E42" s="10">
        <v>32</v>
      </c>
      <c r="F42" s="88">
        <v>0.86529532326070424</v>
      </c>
      <c r="G42" s="10">
        <v>27</v>
      </c>
      <c r="H42" s="89">
        <v>0.87950418109123762</v>
      </c>
      <c r="I42" s="10">
        <v>26</v>
      </c>
      <c r="J42" s="122">
        <v>0.84980675282374196</v>
      </c>
      <c r="K42" s="108">
        <v>22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 x14ac:dyDescent="0.25">
      <c r="A43" s="7" t="s">
        <v>42</v>
      </c>
      <c r="B43" s="86">
        <v>0.93110814710481349</v>
      </c>
      <c r="C43" s="10">
        <v>9</v>
      </c>
      <c r="D43" s="87">
        <v>0.83312124867521042</v>
      </c>
      <c r="E43" s="10">
        <v>4</v>
      </c>
      <c r="F43" s="88">
        <v>0.84517097430740296</v>
      </c>
      <c r="G43" s="10">
        <v>4</v>
      </c>
      <c r="H43" s="89">
        <v>0.86312318799895227</v>
      </c>
      <c r="I43" s="10">
        <v>5</v>
      </c>
      <c r="J43" s="122">
        <v>0.84087939844958304</v>
      </c>
      <c r="K43" s="108">
        <v>8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 x14ac:dyDescent="0.25">
      <c r="A44" s="91" t="s">
        <v>24</v>
      </c>
      <c r="B44" s="89">
        <v>0.93750500887116417</v>
      </c>
      <c r="C44" s="10">
        <v>25</v>
      </c>
      <c r="D44" s="89">
        <v>0.85498393992511612</v>
      </c>
      <c r="E44" s="10">
        <v>26</v>
      </c>
      <c r="F44" s="88">
        <v>0.86627309904584793</v>
      </c>
      <c r="G44" s="10">
        <v>31</v>
      </c>
      <c r="H44" s="89">
        <v>0.88087301813151431</v>
      </c>
      <c r="I44" s="10">
        <v>30</v>
      </c>
      <c r="J44" s="122">
        <v>0.86090133619522102</v>
      </c>
      <c r="K44" s="108">
        <v>44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 x14ac:dyDescent="0.25">
      <c r="A45" s="7" t="s">
        <v>51</v>
      </c>
      <c r="B45" s="86">
        <v>0.93450959269427403</v>
      </c>
      <c r="C45" s="10">
        <v>17</v>
      </c>
      <c r="D45" s="87">
        <v>0.85015394119785459</v>
      </c>
      <c r="E45" s="10">
        <v>17</v>
      </c>
      <c r="F45" s="88">
        <v>0.86282017804115063</v>
      </c>
      <c r="G45" s="10">
        <v>23</v>
      </c>
      <c r="H45" s="89">
        <v>0.87947307292626375</v>
      </c>
      <c r="I45" s="10">
        <v>25</v>
      </c>
      <c r="J45" s="122">
        <v>0.85020803584373605</v>
      </c>
      <c r="K45" s="108">
        <v>27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 x14ac:dyDescent="0.25">
      <c r="A46" s="7" t="s">
        <v>39</v>
      </c>
      <c r="B46" s="86">
        <v>0.93000460285360542</v>
      </c>
      <c r="C46" s="10">
        <v>6</v>
      </c>
      <c r="D46" s="87">
        <v>0.84288167679110404</v>
      </c>
      <c r="E46" s="10">
        <v>13</v>
      </c>
      <c r="F46" s="88">
        <v>0.85511739559777222</v>
      </c>
      <c r="G46" s="10">
        <v>14</v>
      </c>
      <c r="H46" s="89">
        <v>0.87169547240602907</v>
      </c>
      <c r="I46" s="10">
        <v>15</v>
      </c>
      <c r="J46" s="122">
        <v>0.84356421519848701</v>
      </c>
      <c r="K46" s="108">
        <v>11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 x14ac:dyDescent="0.25">
      <c r="A47" s="7" t="s">
        <v>46</v>
      </c>
      <c r="B47" s="86">
        <v>0.94145351946858225</v>
      </c>
      <c r="C47" s="10">
        <v>41</v>
      </c>
      <c r="D47" s="87">
        <v>0.85192881978108059</v>
      </c>
      <c r="E47" s="10">
        <v>22</v>
      </c>
      <c r="F47" s="88">
        <v>0.85921083804131015</v>
      </c>
      <c r="G47" s="10">
        <v>17</v>
      </c>
      <c r="H47" s="89">
        <v>0.87421128928907788</v>
      </c>
      <c r="I47" s="10">
        <v>16</v>
      </c>
      <c r="J47" s="122">
        <v>0.84575606098841105</v>
      </c>
      <c r="K47" s="108">
        <v>15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 x14ac:dyDescent="0.25">
      <c r="A48" s="7" t="s">
        <v>23</v>
      </c>
      <c r="B48" s="86">
        <v>0.94396932196977157</v>
      </c>
      <c r="C48" s="10">
        <v>49</v>
      </c>
      <c r="D48" s="87">
        <v>0.86250110086249532</v>
      </c>
      <c r="E48" s="10">
        <v>40</v>
      </c>
      <c r="F48" s="88">
        <v>0.86815820920473163</v>
      </c>
      <c r="G48" s="10">
        <v>35</v>
      </c>
      <c r="H48" s="89">
        <v>0.88056139407018197</v>
      </c>
      <c r="I48" s="10">
        <v>29</v>
      </c>
      <c r="J48" s="122">
        <v>0.85073165592326105</v>
      </c>
      <c r="K48" s="108">
        <v>29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 x14ac:dyDescent="0.25">
      <c r="A49" s="7" t="s">
        <v>37</v>
      </c>
      <c r="B49" s="86">
        <v>0.93091361756322877</v>
      </c>
      <c r="C49" s="10">
        <v>8</v>
      </c>
      <c r="D49" s="87">
        <v>0.85750784875860098</v>
      </c>
      <c r="E49" s="10">
        <v>33</v>
      </c>
      <c r="F49" s="88">
        <v>0.87498623700757872</v>
      </c>
      <c r="G49" s="10">
        <v>43</v>
      </c>
      <c r="H49" s="89">
        <v>0.89090353403096656</v>
      </c>
      <c r="I49" s="10">
        <v>47</v>
      </c>
      <c r="J49" s="122">
        <v>0.86882567589876702</v>
      </c>
      <c r="K49" s="108">
        <v>48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 x14ac:dyDescent="0.25">
      <c r="A50" s="7" t="s">
        <v>20</v>
      </c>
      <c r="B50" s="86">
        <v>0.9438129119032943</v>
      </c>
      <c r="C50" s="10">
        <v>48</v>
      </c>
      <c r="D50" s="87">
        <v>0.86861795602319503</v>
      </c>
      <c r="E50" s="10">
        <v>48</v>
      </c>
      <c r="F50" s="88">
        <v>0.87703448491324787</v>
      </c>
      <c r="G50" s="10">
        <v>46</v>
      </c>
      <c r="H50" s="89">
        <v>0.88907398192544662</v>
      </c>
      <c r="I50" s="10">
        <v>44</v>
      </c>
      <c r="J50" s="122">
        <v>0.85806580762120299</v>
      </c>
      <c r="K50" s="108">
        <v>40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 x14ac:dyDescent="0.25">
      <c r="A51" s="7" t="s">
        <v>56</v>
      </c>
      <c r="B51" s="89">
        <v>0.94168102438697432</v>
      </c>
      <c r="C51" s="10">
        <v>42</v>
      </c>
      <c r="D51" s="89">
        <v>0.86366425379168366</v>
      </c>
      <c r="E51" s="10">
        <v>42</v>
      </c>
      <c r="F51" s="88">
        <v>0.87214357497349404</v>
      </c>
      <c r="G51" s="10">
        <v>39</v>
      </c>
      <c r="H51" s="89">
        <v>0.88506557250649798</v>
      </c>
      <c r="I51" s="10">
        <v>38</v>
      </c>
      <c r="J51" s="122">
        <v>0.85027173667753198</v>
      </c>
      <c r="K51" s="108">
        <v>28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 x14ac:dyDescent="0.25">
      <c r="A52" s="91" t="s">
        <v>70</v>
      </c>
      <c r="B52" s="89">
        <v>0.9361287540396801</v>
      </c>
      <c r="C52" s="10">
        <v>22</v>
      </c>
      <c r="D52" s="89">
        <v>0.85048846035558823</v>
      </c>
      <c r="E52" s="10">
        <v>19</v>
      </c>
      <c r="F52" s="88">
        <v>0.86188883416449658</v>
      </c>
      <c r="G52" s="10">
        <v>21</v>
      </c>
      <c r="H52" s="89">
        <v>0.87754770445087926</v>
      </c>
      <c r="I52" s="10">
        <v>21</v>
      </c>
      <c r="J52" s="122">
        <v>0.84955499822249603</v>
      </c>
      <c r="K52" s="108">
        <v>21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 ht="15.75" thickBot="1" x14ac:dyDescent="0.3">
      <c r="A53" s="92" t="s">
        <v>10</v>
      </c>
      <c r="B53" s="85">
        <v>0.94024851686422939</v>
      </c>
      <c r="C53" s="11">
        <v>37</v>
      </c>
      <c r="D53" s="90">
        <v>0.85257389207867984</v>
      </c>
      <c r="E53" s="10">
        <v>23</v>
      </c>
      <c r="F53" s="88">
        <v>0.85236458066205822</v>
      </c>
      <c r="G53" s="10">
        <v>9</v>
      </c>
      <c r="H53" s="89">
        <v>0.86308401480403529</v>
      </c>
      <c r="I53" s="10">
        <v>4</v>
      </c>
      <c r="J53" s="123">
        <v>0.85006934561187197</v>
      </c>
      <c r="K53" s="109">
        <v>25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x14ac:dyDescent="0.25">
      <c r="E54" s="32"/>
      <c r="F54" s="65"/>
      <c r="G54" s="32"/>
      <c r="H54" s="65"/>
      <c r="I54" s="3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</sheetData>
  <autoFilter ref="A2:K53">
    <sortState ref="A3:K53">
      <sortCondition ref="A2:A53"/>
    </sortState>
  </autoFilter>
  <sortState ref="A3:K54">
    <sortCondition ref="A3"/>
  </sortState>
  <mergeCells count="5">
    <mergeCell ref="B1:C1"/>
    <mergeCell ref="F1:G1"/>
    <mergeCell ref="D1:E1"/>
    <mergeCell ref="H1:I1"/>
    <mergeCell ref="J1:K1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3"/>
  <sheetViews>
    <sheetView workbookViewId="0">
      <selection activeCell="N13" sqref="N13"/>
    </sheetView>
  </sheetViews>
  <sheetFormatPr defaultRowHeight="15" x14ac:dyDescent="0.25"/>
  <cols>
    <col min="1" max="1" width="47.140625" customWidth="1"/>
    <col min="2" max="2" width="31.28515625" style="69" customWidth="1"/>
    <col min="3" max="3" width="9.140625" style="38"/>
    <col min="4" max="4" width="31.28515625" style="60" customWidth="1"/>
    <col min="6" max="6" width="31.28515625" style="60" customWidth="1"/>
    <col min="8" max="8" width="31.28515625" style="60" customWidth="1"/>
    <col min="9" max="9" width="13.5703125" customWidth="1"/>
    <col min="10" max="10" width="27.140625" customWidth="1"/>
    <col min="11" max="11" width="14.28515625" customWidth="1"/>
  </cols>
  <sheetData>
    <row r="1" spans="1:43" ht="24" thickBot="1" x14ac:dyDescent="0.4">
      <c r="A1" s="27" t="s">
        <v>4</v>
      </c>
      <c r="B1" s="172">
        <v>1996</v>
      </c>
      <c r="C1" s="173"/>
      <c r="D1" s="170">
        <v>2002</v>
      </c>
      <c r="E1" s="171"/>
      <c r="F1" s="170">
        <v>2007</v>
      </c>
      <c r="G1" s="171"/>
      <c r="H1" s="170">
        <v>2010</v>
      </c>
      <c r="I1" s="171"/>
      <c r="J1" s="170">
        <v>2013</v>
      </c>
      <c r="K1" s="171"/>
    </row>
    <row r="2" spans="1:43" ht="43.5" customHeight="1" thickBot="1" x14ac:dyDescent="0.3">
      <c r="A2" s="35" t="s">
        <v>75</v>
      </c>
      <c r="B2" s="66" t="s">
        <v>2</v>
      </c>
      <c r="C2" s="54" t="s">
        <v>9</v>
      </c>
      <c r="D2" s="57" t="s">
        <v>2</v>
      </c>
      <c r="E2" s="1" t="s">
        <v>9</v>
      </c>
      <c r="F2" s="57" t="s">
        <v>2</v>
      </c>
      <c r="G2" s="1" t="s">
        <v>9</v>
      </c>
      <c r="H2" s="57" t="s">
        <v>2</v>
      </c>
      <c r="I2" s="1" t="s">
        <v>9</v>
      </c>
      <c r="J2" s="117" t="s">
        <v>2</v>
      </c>
      <c r="K2" s="110" t="s">
        <v>9</v>
      </c>
    </row>
    <row r="3" spans="1:43" x14ac:dyDescent="0.25">
      <c r="A3" s="196" t="s">
        <v>45</v>
      </c>
      <c r="B3" s="114">
        <v>1.6879824374631539E-2</v>
      </c>
      <c r="C3" s="10">
        <v>37</v>
      </c>
      <c r="D3" s="115">
        <v>3.1857635532144171E-2</v>
      </c>
      <c r="E3" s="10">
        <v>38</v>
      </c>
      <c r="F3" s="58">
        <v>3.8826182348068242E-2</v>
      </c>
      <c r="G3" s="9">
        <v>38</v>
      </c>
      <c r="H3" s="61">
        <v>4.6295705403713167E-2</v>
      </c>
      <c r="I3" s="9">
        <v>38</v>
      </c>
      <c r="J3" s="118">
        <v>3.0385275879869701E-2</v>
      </c>
      <c r="K3" s="107">
        <v>36</v>
      </c>
    </row>
    <row r="4" spans="1:43" x14ac:dyDescent="0.25">
      <c r="A4" s="91" t="s">
        <v>71</v>
      </c>
      <c r="B4" s="67">
        <v>8.1803125357804065E-3</v>
      </c>
      <c r="C4" s="10">
        <v>23</v>
      </c>
      <c r="D4" s="63">
        <v>1.6521433936774813E-2</v>
      </c>
      <c r="E4" s="10">
        <v>22</v>
      </c>
      <c r="F4" s="61">
        <v>2.0300381689475497E-2</v>
      </c>
      <c r="G4" s="10">
        <v>21</v>
      </c>
      <c r="H4" s="61">
        <v>2.4269170813082209E-2</v>
      </c>
      <c r="I4" s="10">
        <v>20</v>
      </c>
      <c r="J4" s="119">
        <v>1.7316307069056298E-2</v>
      </c>
      <c r="K4" s="108">
        <v>11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x14ac:dyDescent="0.25">
      <c r="A5" s="91" t="s">
        <v>27</v>
      </c>
      <c r="B5" s="67">
        <v>6.8406402565486905E-3</v>
      </c>
      <c r="C5" s="10">
        <v>20</v>
      </c>
      <c r="D5" s="63">
        <v>1.4410920497672402E-2</v>
      </c>
      <c r="E5" s="10">
        <v>19</v>
      </c>
      <c r="F5" s="58">
        <v>1.8614079502598715E-2</v>
      </c>
      <c r="G5" s="10">
        <v>19</v>
      </c>
      <c r="H5" s="61">
        <v>2.2999564470244295E-2</v>
      </c>
      <c r="I5" s="10">
        <v>18</v>
      </c>
      <c r="J5" s="119">
        <v>1.8857532271980799E-2</v>
      </c>
      <c r="K5" s="108">
        <v>13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x14ac:dyDescent="0.25">
      <c r="A6" s="91" t="s">
        <v>48</v>
      </c>
      <c r="B6" s="67">
        <v>1.2718844193657626E-2</v>
      </c>
      <c r="C6" s="10">
        <v>34</v>
      </c>
      <c r="D6" s="63">
        <v>2.7339710665891054E-2</v>
      </c>
      <c r="E6" s="10">
        <v>36</v>
      </c>
      <c r="F6" s="58">
        <v>3.3690859838438149E-2</v>
      </c>
      <c r="G6" s="10">
        <v>36</v>
      </c>
      <c r="H6" s="61">
        <v>3.9692043060675926E-2</v>
      </c>
      <c r="I6" s="10">
        <v>36</v>
      </c>
      <c r="J6" s="119">
        <v>4.2883191183790699E-2</v>
      </c>
      <c r="K6" s="108">
        <v>40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 x14ac:dyDescent="0.25">
      <c r="A7" s="7" t="s">
        <v>47</v>
      </c>
      <c r="B7" s="67">
        <v>2.0871966399680468E-2</v>
      </c>
      <c r="C7" s="10">
        <v>38</v>
      </c>
      <c r="D7" s="63">
        <v>3.7017838746577471E-2</v>
      </c>
      <c r="E7" s="10">
        <v>39</v>
      </c>
      <c r="F7" s="58">
        <v>4.4454938203176628E-2</v>
      </c>
      <c r="G7" s="10">
        <v>39</v>
      </c>
      <c r="H7" s="61">
        <v>5.1568417978997298E-2</v>
      </c>
      <c r="I7" s="10">
        <v>40</v>
      </c>
      <c r="J7" s="119">
        <v>4.9781316295958201E-2</v>
      </c>
      <c r="K7" s="108">
        <v>42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 x14ac:dyDescent="0.25">
      <c r="A8" s="91" t="s">
        <v>29</v>
      </c>
      <c r="B8" s="67">
        <v>3.3156609760417205E-2</v>
      </c>
      <c r="C8" s="10">
        <v>46</v>
      </c>
      <c r="D8" s="63">
        <v>4.5137679242328269E-2</v>
      </c>
      <c r="E8" s="10">
        <v>44</v>
      </c>
      <c r="F8" s="58">
        <v>5.0299890673494413E-2</v>
      </c>
      <c r="G8" s="10">
        <v>44</v>
      </c>
      <c r="H8" s="61">
        <v>5.6759727216965372E-2</v>
      </c>
      <c r="I8" s="10">
        <v>44</v>
      </c>
      <c r="J8" s="119">
        <v>5.9329322174550198E-2</v>
      </c>
      <c r="K8" s="108">
        <v>45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x14ac:dyDescent="0.25">
      <c r="A9" s="91" t="s">
        <v>43</v>
      </c>
      <c r="B9" s="67">
        <v>4.5732362024524603E-2</v>
      </c>
      <c r="C9" s="10">
        <v>50</v>
      </c>
      <c r="D9" s="63">
        <v>6.3040892492132225E-2</v>
      </c>
      <c r="E9" s="10">
        <v>49</v>
      </c>
      <c r="F9" s="58">
        <v>7.2508185458478355E-2</v>
      </c>
      <c r="G9" s="10">
        <v>49</v>
      </c>
      <c r="H9" s="58">
        <v>8.0450246782194673E-2</v>
      </c>
      <c r="I9" s="10">
        <v>49</v>
      </c>
      <c r="J9" s="119">
        <v>7.5423922115284897E-2</v>
      </c>
      <c r="K9" s="108">
        <v>50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x14ac:dyDescent="0.25">
      <c r="A10" s="91" t="s">
        <v>57</v>
      </c>
      <c r="B10" s="67">
        <v>5.7973292670586212E-3</v>
      </c>
      <c r="C10" s="10">
        <v>17</v>
      </c>
      <c r="D10" s="63">
        <v>1.2311710452189418E-2</v>
      </c>
      <c r="E10" s="10">
        <v>14</v>
      </c>
      <c r="F10" s="58">
        <v>1.6497021696234671E-2</v>
      </c>
      <c r="G10" s="10">
        <v>13</v>
      </c>
      <c r="H10" s="61">
        <v>2.0854460447765729E-2</v>
      </c>
      <c r="I10" s="10">
        <v>13</v>
      </c>
      <c r="J10" s="119">
        <v>2.0389663470625902E-2</v>
      </c>
      <c r="K10" s="108">
        <v>17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x14ac:dyDescent="0.25">
      <c r="A11" s="91" t="s">
        <v>52</v>
      </c>
      <c r="B11" s="67">
        <v>2.4513684084547214E-2</v>
      </c>
      <c r="C11" s="10">
        <v>40</v>
      </c>
      <c r="D11" s="63">
        <v>4.8427831717134835E-2</v>
      </c>
      <c r="E11" s="10">
        <v>46</v>
      </c>
      <c r="F11" s="58">
        <v>5.9156163577459647E-2</v>
      </c>
      <c r="G11" s="10">
        <v>46</v>
      </c>
      <c r="H11" s="58">
        <v>6.8772927038292755E-2</v>
      </c>
      <c r="I11" s="10">
        <v>47</v>
      </c>
      <c r="J11" s="119">
        <v>6.0628429182881E-2</v>
      </c>
      <c r="K11" s="108">
        <v>47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x14ac:dyDescent="0.25">
      <c r="A12" s="7" t="s">
        <v>34</v>
      </c>
      <c r="B12" s="67">
        <v>3.0884889299079482E-2</v>
      </c>
      <c r="C12" s="10">
        <v>44</v>
      </c>
      <c r="D12" s="63">
        <v>4.2775667869469784E-2</v>
      </c>
      <c r="E12" s="10">
        <v>43</v>
      </c>
      <c r="F12" s="58">
        <v>4.9354915198164984E-2</v>
      </c>
      <c r="G12" s="10">
        <v>43</v>
      </c>
      <c r="H12" s="58">
        <v>5.6437337829202773E-2</v>
      </c>
      <c r="I12" s="10">
        <v>43</v>
      </c>
      <c r="J12" s="119">
        <v>6.6097481651966897E-2</v>
      </c>
      <c r="K12" s="108">
        <v>48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x14ac:dyDescent="0.25">
      <c r="A13" s="7" t="s">
        <v>12</v>
      </c>
      <c r="B13" s="67">
        <v>2.5725598547752448E-3</v>
      </c>
      <c r="C13" s="10">
        <v>2</v>
      </c>
      <c r="D13" s="63">
        <v>1.2079814714085247E-2</v>
      </c>
      <c r="E13" s="10">
        <v>12</v>
      </c>
      <c r="F13" s="58">
        <v>1.6575265267080197E-2</v>
      </c>
      <c r="G13" s="10">
        <v>14</v>
      </c>
      <c r="H13" s="58">
        <v>2.0937729717278003E-2</v>
      </c>
      <c r="I13" s="10">
        <v>14</v>
      </c>
      <c r="J13" s="119">
        <v>1.05109959552656E-2</v>
      </c>
      <c r="K13" s="108">
        <v>3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x14ac:dyDescent="0.25">
      <c r="A14" s="91" t="s">
        <v>8</v>
      </c>
      <c r="B14" s="67">
        <v>3.8347072952844802E-3</v>
      </c>
      <c r="C14" s="10">
        <v>6</v>
      </c>
      <c r="D14" s="63">
        <v>1.088644536329433E-2</v>
      </c>
      <c r="E14" s="10">
        <v>7</v>
      </c>
      <c r="F14" s="58">
        <v>1.3926628107910694E-2</v>
      </c>
      <c r="G14" s="10">
        <v>4</v>
      </c>
      <c r="H14" s="58">
        <v>1.7036525115265547E-2</v>
      </c>
      <c r="I14" s="10">
        <v>4</v>
      </c>
      <c r="J14" s="119">
        <v>1.7848041894323301E-2</v>
      </c>
      <c r="K14" s="108">
        <v>12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x14ac:dyDescent="0.25">
      <c r="A15" s="91" t="s">
        <v>21</v>
      </c>
      <c r="B15" s="67">
        <v>7.3039424825817366E-3</v>
      </c>
      <c r="C15" s="10">
        <v>21</v>
      </c>
      <c r="D15" s="63">
        <v>1.3534363875615832E-2</v>
      </c>
      <c r="E15" s="10">
        <v>15</v>
      </c>
      <c r="F15" s="58">
        <v>1.7782746371681816E-2</v>
      </c>
      <c r="G15" s="10">
        <v>15</v>
      </c>
      <c r="H15" s="58">
        <v>2.20171870408544E-2</v>
      </c>
      <c r="I15" s="10">
        <v>16</v>
      </c>
      <c r="J15" s="119">
        <v>2.3736925914188401E-2</v>
      </c>
      <c r="K15" s="108">
        <v>29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x14ac:dyDescent="0.25">
      <c r="A16" s="91" t="s">
        <v>22</v>
      </c>
      <c r="B16" s="186">
        <v>4.8246125782466353E-3</v>
      </c>
      <c r="C16" s="10">
        <v>13</v>
      </c>
      <c r="D16" s="63">
        <v>1.0459533395375649E-2</v>
      </c>
      <c r="E16" s="10">
        <v>6</v>
      </c>
      <c r="F16" s="82">
        <v>1.4195337709184424E-2</v>
      </c>
      <c r="G16" s="10">
        <v>5</v>
      </c>
      <c r="H16" s="182">
        <v>1.8088463529051933E-2</v>
      </c>
      <c r="I16" s="10">
        <v>5</v>
      </c>
      <c r="J16" s="119">
        <v>9.5010432077426103E-3</v>
      </c>
      <c r="K16" s="108">
        <v>2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x14ac:dyDescent="0.25">
      <c r="A17" s="91" t="s">
        <v>17</v>
      </c>
      <c r="B17" s="67">
        <v>4.8646330602557094E-3</v>
      </c>
      <c r="C17" s="10">
        <v>14</v>
      </c>
      <c r="D17" s="63">
        <v>1.3856534240251676E-2</v>
      </c>
      <c r="E17" s="10">
        <v>17</v>
      </c>
      <c r="F17" s="58">
        <v>1.840298699527107E-2</v>
      </c>
      <c r="G17" s="10">
        <v>18</v>
      </c>
      <c r="H17" s="61">
        <v>2.3146834394263998E-2</v>
      </c>
      <c r="I17" s="10">
        <v>19</v>
      </c>
      <c r="J17" s="119">
        <v>1.8963994847878099E-2</v>
      </c>
      <c r="K17" s="108">
        <v>14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x14ac:dyDescent="0.25">
      <c r="A18" s="91" t="s">
        <v>25</v>
      </c>
      <c r="B18" s="67">
        <v>3.9192287782704727E-3</v>
      </c>
      <c r="C18" s="10">
        <v>7</v>
      </c>
      <c r="D18" s="63">
        <v>1.4110602101504848E-2</v>
      </c>
      <c r="E18" s="10">
        <v>18</v>
      </c>
      <c r="F18" s="58">
        <v>1.9126001147483397E-2</v>
      </c>
      <c r="G18" s="10">
        <v>20</v>
      </c>
      <c r="H18" s="61">
        <v>2.4274615687328714E-2</v>
      </c>
      <c r="I18" s="10">
        <v>21</v>
      </c>
      <c r="J18" s="119">
        <v>2.28668195689407E-2</v>
      </c>
      <c r="K18" s="108">
        <v>24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x14ac:dyDescent="0.25">
      <c r="A19" s="91" t="s">
        <v>40</v>
      </c>
      <c r="B19" s="67">
        <v>3.1903984344886643E-2</v>
      </c>
      <c r="C19" s="10">
        <v>45</v>
      </c>
      <c r="D19" s="63">
        <v>3.9467011495008752E-2</v>
      </c>
      <c r="E19" s="10">
        <v>42</v>
      </c>
      <c r="F19" s="58">
        <v>4.5103849801819133E-2</v>
      </c>
      <c r="G19" s="10">
        <v>40</v>
      </c>
      <c r="H19" s="61">
        <v>5.274965423592097E-2</v>
      </c>
      <c r="I19" s="10">
        <v>41</v>
      </c>
      <c r="J19" s="119">
        <v>5.2939279986411097E-2</v>
      </c>
      <c r="K19" s="108">
        <v>44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x14ac:dyDescent="0.25">
      <c r="A20" s="91" t="s">
        <v>38</v>
      </c>
      <c r="B20" s="67">
        <v>2.2031438287026448E-2</v>
      </c>
      <c r="C20" s="10">
        <v>39</v>
      </c>
      <c r="D20" s="63">
        <v>3.878541362718034E-2</v>
      </c>
      <c r="E20" s="10">
        <v>41</v>
      </c>
      <c r="F20" s="58">
        <v>4.5776711416158189E-2</v>
      </c>
      <c r="G20" s="10">
        <v>41</v>
      </c>
      <c r="H20" s="61">
        <v>5.1295431723988177E-2</v>
      </c>
      <c r="I20" s="10">
        <v>39</v>
      </c>
      <c r="J20" s="119">
        <v>4.9830463197900701E-2</v>
      </c>
      <c r="K20" s="108">
        <v>43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x14ac:dyDescent="0.25">
      <c r="A21" s="91" t="s">
        <v>33</v>
      </c>
      <c r="B21" s="67">
        <v>1.4580619650943644E-2</v>
      </c>
      <c r="C21" s="10">
        <v>36</v>
      </c>
      <c r="D21" s="63">
        <v>2.0164052048753843E-2</v>
      </c>
      <c r="E21" s="10">
        <v>30</v>
      </c>
      <c r="F21" s="58">
        <v>2.4588888182687813E-2</v>
      </c>
      <c r="G21" s="10">
        <v>31</v>
      </c>
      <c r="H21" s="61">
        <v>2.8606027470760555E-2</v>
      </c>
      <c r="I21" s="10">
        <v>28</v>
      </c>
      <c r="J21" s="119">
        <v>2.2878701868793299E-2</v>
      </c>
      <c r="K21" s="108">
        <v>25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x14ac:dyDescent="0.25">
      <c r="A22" s="91" t="s">
        <v>15</v>
      </c>
      <c r="B22" s="67">
        <v>4.4027399470478647E-3</v>
      </c>
      <c r="C22" s="10">
        <v>9</v>
      </c>
      <c r="D22" s="63">
        <v>1.1811500141673818E-2</v>
      </c>
      <c r="E22" s="10">
        <v>11</v>
      </c>
      <c r="F22" s="58">
        <v>1.5766341637092628E-2</v>
      </c>
      <c r="G22" s="10">
        <v>10</v>
      </c>
      <c r="H22" s="61">
        <v>2.0027903549457191E-2</v>
      </c>
      <c r="I22" s="10">
        <v>9</v>
      </c>
      <c r="J22" s="119">
        <v>1.7233970772559101E-2</v>
      </c>
      <c r="K22" s="108">
        <v>10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x14ac:dyDescent="0.25">
      <c r="A23" s="91" t="s">
        <v>18</v>
      </c>
      <c r="B23" s="67">
        <v>4.5726657737317393E-3</v>
      </c>
      <c r="C23" s="10">
        <v>11</v>
      </c>
      <c r="D23" s="63">
        <v>1.2204205034956875E-2</v>
      </c>
      <c r="E23" s="10">
        <v>13</v>
      </c>
      <c r="F23" s="58">
        <v>1.5540025034053133E-2</v>
      </c>
      <c r="G23" s="10">
        <v>8</v>
      </c>
      <c r="H23" s="61">
        <v>1.8733914746276368E-2</v>
      </c>
      <c r="I23" s="10">
        <v>7</v>
      </c>
      <c r="J23" s="119">
        <v>1.4568132245104099E-2</v>
      </c>
      <c r="K23" s="108">
        <v>7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x14ac:dyDescent="0.25">
      <c r="A24" s="91" t="s">
        <v>49</v>
      </c>
      <c r="B24" s="67">
        <v>2.5158358879387336E-2</v>
      </c>
      <c r="C24" s="10">
        <v>41</v>
      </c>
      <c r="D24" s="63">
        <v>3.1714027589952995E-2</v>
      </c>
      <c r="E24" s="10">
        <v>37</v>
      </c>
      <c r="F24" s="58">
        <v>3.6261381321104062E-2</v>
      </c>
      <c r="G24" s="10">
        <v>37</v>
      </c>
      <c r="H24" s="61">
        <v>4.1099275295700566E-2</v>
      </c>
      <c r="I24" s="10">
        <v>37</v>
      </c>
      <c r="J24" s="120">
        <v>3.1025376931911E-2</v>
      </c>
      <c r="K24" s="108">
        <v>37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x14ac:dyDescent="0.25">
      <c r="A25" s="91" t="s">
        <v>7</v>
      </c>
      <c r="B25" s="67">
        <v>3.0106992262035523E-3</v>
      </c>
      <c r="C25" s="10">
        <v>3</v>
      </c>
      <c r="D25" s="63">
        <v>1.0162780011905972E-2</v>
      </c>
      <c r="E25" s="10">
        <v>4</v>
      </c>
      <c r="F25" s="58">
        <v>1.4601922624480301E-2</v>
      </c>
      <c r="G25" s="10">
        <v>6</v>
      </c>
      <c r="H25" s="61">
        <v>1.9800265752424859E-2</v>
      </c>
      <c r="I25" s="10">
        <v>6</v>
      </c>
      <c r="J25" s="119">
        <v>3.4892862273673102E-2</v>
      </c>
      <c r="K25" s="108">
        <v>38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x14ac:dyDescent="0.25">
      <c r="A26" s="91" t="s">
        <v>41</v>
      </c>
      <c r="B26" s="67">
        <v>8.3512523846396968E-3</v>
      </c>
      <c r="C26" s="10">
        <v>25</v>
      </c>
      <c r="D26" s="63">
        <v>2.0207983708133509E-2</v>
      </c>
      <c r="E26" s="10">
        <v>31</v>
      </c>
      <c r="F26" s="58">
        <v>2.5652192532910244E-2</v>
      </c>
      <c r="G26" s="10">
        <v>32</v>
      </c>
      <c r="H26" s="61">
        <v>3.1721058614503118E-2</v>
      </c>
      <c r="I26" s="10">
        <v>32</v>
      </c>
      <c r="J26" s="119">
        <v>1.3346428412076601E-2</v>
      </c>
      <c r="K26" s="108">
        <v>6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x14ac:dyDescent="0.25">
      <c r="A27" s="91" t="s">
        <v>30</v>
      </c>
      <c r="B27" s="67">
        <v>3.9129625002639654E-2</v>
      </c>
      <c r="C27" s="10">
        <v>48</v>
      </c>
      <c r="D27" s="63">
        <v>6.5614698749990111E-2</v>
      </c>
      <c r="E27" s="10">
        <v>51</v>
      </c>
      <c r="F27" s="58">
        <v>7.8321417793892775E-2</v>
      </c>
      <c r="G27" s="10">
        <v>51</v>
      </c>
      <c r="H27" s="58">
        <v>8.9555167865355043E-2</v>
      </c>
      <c r="I27" s="10">
        <v>51</v>
      </c>
      <c r="J27" s="119">
        <v>2.09254296240056E-2</v>
      </c>
      <c r="K27" s="108">
        <v>21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x14ac:dyDescent="0.25">
      <c r="A28" s="91" t="s">
        <v>11</v>
      </c>
      <c r="B28" s="67">
        <v>3.7946531772946671E-3</v>
      </c>
      <c r="C28" s="10">
        <v>5</v>
      </c>
      <c r="D28" s="63">
        <v>9.3750864890842708E-3</v>
      </c>
      <c r="E28" s="10">
        <v>3</v>
      </c>
      <c r="F28" s="58">
        <v>1.2384563329086861E-2</v>
      </c>
      <c r="G28" s="10">
        <v>2</v>
      </c>
      <c r="H28" s="61">
        <v>1.5483488337872079E-2</v>
      </c>
      <c r="I28" s="10">
        <v>2</v>
      </c>
      <c r="J28" s="119">
        <v>2.65968491107011E-2</v>
      </c>
      <c r="K28" s="108">
        <v>32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x14ac:dyDescent="0.25">
      <c r="A29" s="91" t="s">
        <v>53</v>
      </c>
      <c r="B29" s="67">
        <v>2.7769696126345823E-2</v>
      </c>
      <c r="C29" s="10">
        <v>43</v>
      </c>
      <c r="D29" s="63">
        <v>4.514939080074603E-2</v>
      </c>
      <c r="E29" s="10">
        <v>45</v>
      </c>
      <c r="F29" s="58">
        <v>5.2969359565794294E-2</v>
      </c>
      <c r="G29" s="10">
        <v>45</v>
      </c>
      <c r="H29" s="61">
        <v>6.0225888887330659E-2</v>
      </c>
      <c r="I29" s="10">
        <v>45</v>
      </c>
      <c r="J29" s="119">
        <v>1.5444837296095901E-2</v>
      </c>
      <c r="K29" s="108">
        <v>8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x14ac:dyDescent="0.25">
      <c r="A30" s="91" t="s">
        <v>16</v>
      </c>
      <c r="B30" s="67">
        <v>4.5996308176299789E-3</v>
      </c>
      <c r="C30" s="10">
        <v>12</v>
      </c>
      <c r="D30" s="63">
        <v>1.1094021182305706E-2</v>
      </c>
      <c r="E30" s="10">
        <v>8</v>
      </c>
      <c r="F30" s="58">
        <v>1.5591877903268757E-2</v>
      </c>
      <c r="G30" s="10">
        <v>9</v>
      </c>
      <c r="H30" s="61">
        <v>2.0207126024512877E-2</v>
      </c>
      <c r="I30" s="10">
        <v>11</v>
      </c>
      <c r="J30" s="119">
        <v>5.9379639533223803E-2</v>
      </c>
      <c r="K30" s="108">
        <v>46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x14ac:dyDescent="0.25">
      <c r="A31" s="91" t="s">
        <v>13</v>
      </c>
      <c r="B31" s="67">
        <v>4.8881608948543815E-3</v>
      </c>
      <c r="C31" s="10">
        <v>15</v>
      </c>
      <c r="D31" s="63">
        <v>1.3657724671961373E-2</v>
      </c>
      <c r="E31" s="10">
        <v>16</v>
      </c>
      <c r="F31" s="58">
        <v>1.79999006360212E-2</v>
      </c>
      <c r="G31" s="10">
        <v>17</v>
      </c>
      <c r="H31" s="61">
        <v>2.2604341712629303E-2</v>
      </c>
      <c r="I31" s="10">
        <v>17</v>
      </c>
      <c r="J31" s="119">
        <v>2.4063474598883999E-2</v>
      </c>
      <c r="K31" s="108">
        <v>30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x14ac:dyDescent="0.25">
      <c r="A32" s="91" t="s">
        <v>14</v>
      </c>
      <c r="B32" s="67">
        <v>5.3788662136084421E-3</v>
      </c>
      <c r="C32" s="10">
        <v>16</v>
      </c>
      <c r="D32" s="63">
        <v>9.2096413289610799E-3</v>
      </c>
      <c r="E32" s="10">
        <v>2</v>
      </c>
      <c r="F32" s="58">
        <v>1.2638595658719337E-2</v>
      </c>
      <c r="G32" s="10">
        <v>3</v>
      </c>
      <c r="H32" s="61">
        <v>1.6054090941418121E-2</v>
      </c>
      <c r="I32" s="10">
        <v>3</v>
      </c>
      <c r="J32" s="119">
        <v>2.1176679888790101E-2</v>
      </c>
      <c r="K32" s="108">
        <v>22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x14ac:dyDescent="0.25">
      <c r="A33" s="91" t="s">
        <v>69</v>
      </c>
      <c r="B33" s="187">
        <v>1.6773726287312692E-3</v>
      </c>
      <c r="C33" s="10">
        <v>1</v>
      </c>
      <c r="D33" s="112">
        <v>7.5409270833288519E-3</v>
      </c>
      <c r="E33" s="10">
        <v>1</v>
      </c>
      <c r="F33" s="182">
        <v>1.0223625203915544E-2</v>
      </c>
      <c r="G33" s="10">
        <v>1</v>
      </c>
      <c r="H33" s="182">
        <v>1.2974693949265858E-2</v>
      </c>
      <c r="I33" s="10">
        <v>1</v>
      </c>
      <c r="J33" s="119">
        <v>1.5738406558194799E-2</v>
      </c>
      <c r="K33" s="108">
        <v>9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x14ac:dyDescent="0.25">
      <c r="A34" s="91" t="s">
        <v>26</v>
      </c>
      <c r="B34" s="67">
        <v>7.6801519962102745E-3</v>
      </c>
      <c r="C34" s="10">
        <v>22</v>
      </c>
      <c r="D34" s="63">
        <v>2.2401909554079013E-2</v>
      </c>
      <c r="E34" s="10">
        <v>34</v>
      </c>
      <c r="F34" s="58">
        <v>2.9274904354828379E-2</v>
      </c>
      <c r="G34" s="10">
        <v>34</v>
      </c>
      <c r="H34" s="61">
        <v>3.5285384730242307E-2</v>
      </c>
      <c r="I34" s="10">
        <v>34</v>
      </c>
      <c r="J34" s="119">
        <v>1.26148960818498E-2</v>
      </c>
      <c r="K34" s="108">
        <v>4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 x14ac:dyDescent="0.25">
      <c r="A35" s="91" t="s">
        <v>36</v>
      </c>
      <c r="B35" s="67">
        <v>1.0905032533449353E-2</v>
      </c>
      <c r="C35" s="10">
        <v>32</v>
      </c>
      <c r="D35" s="63">
        <v>2.0848943292400161E-2</v>
      </c>
      <c r="E35" s="10">
        <v>33</v>
      </c>
      <c r="F35" s="58">
        <v>2.4926451170585322E-2</v>
      </c>
      <c r="G35" s="10">
        <v>28</v>
      </c>
      <c r="H35" s="61">
        <v>2.9514879226252535E-2</v>
      </c>
      <c r="I35" s="10">
        <v>29</v>
      </c>
      <c r="J35" s="119">
        <v>2.2988160772323098E-2</v>
      </c>
      <c r="K35" s="108">
        <v>26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5">
      <c r="A36" s="91" t="s">
        <v>6</v>
      </c>
      <c r="B36" s="67">
        <v>5.9488076423151823E-3</v>
      </c>
      <c r="C36" s="10">
        <v>18</v>
      </c>
      <c r="D36" s="63">
        <v>1.9492693637456593E-2</v>
      </c>
      <c r="E36" s="10">
        <v>29</v>
      </c>
      <c r="F36" s="58">
        <v>2.3339563944789324E-2</v>
      </c>
      <c r="G36" s="10">
        <v>27</v>
      </c>
      <c r="H36" s="61">
        <v>2.771006294187198E-2</v>
      </c>
      <c r="I36" s="10">
        <v>26</v>
      </c>
      <c r="J36" s="119">
        <v>2.3667068626048199E-2</v>
      </c>
      <c r="K36" s="108">
        <v>28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x14ac:dyDescent="0.25">
      <c r="A37" s="91" t="s">
        <v>31</v>
      </c>
      <c r="B37" s="67">
        <v>8.8667417300770345E-3</v>
      </c>
      <c r="C37" s="10">
        <v>27</v>
      </c>
      <c r="D37" s="63">
        <v>1.8495461479534046E-2</v>
      </c>
      <c r="E37" s="10">
        <v>27</v>
      </c>
      <c r="F37" s="58">
        <v>2.2823295676674578E-2</v>
      </c>
      <c r="G37" s="10">
        <v>26</v>
      </c>
      <c r="H37" s="61">
        <v>2.7977857116488633E-2</v>
      </c>
      <c r="I37" s="10">
        <v>27</v>
      </c>
      <c r="J37" s="119">
        <v>2.7467441110342699E-2</v>
      </c>
      <c r="K37" s="108">
        <v>34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 x14ac:dyDescent="0.25">
      <c r="A38" s="91" t="s">
        <v>50</v>
      </c>
      <c r="B38" s="67">
        <v>4.4085890811557171E-2</v>
      </c>
      <c r="C38" s="10">
        <v>49</v>
      </c>
      <c r="D38" s="63">
        <v>5.682423129932733E-2</v>
      </c>
      <c r="E38" s="10">
        <v>48</v>
      </c>
      <c r="F38" s="58">
        <v>6.3911665966372461E-2</v>
      </c>
      <c r="G38" s="10">
        <v>48</v>
      </c>
      <c r="H38" s="61">
        <v>7.0954101273796408E-2</v>
      </c>
      <c r="I38" s="10">
        <v>48</v>
      </c>
      <c r="J38" s="119">
        <v>7.5296398678127305E-2</v>
      </c>
      <c r="K38" s="108">
        <v>49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 x14ac:dyDescent="0.25">
      <c r="A39" s="91" t="s">
        <v>32</v>
      </c>
      <c r="B39" s="67">
        <v>8.2582970685667768E-3</v>
      </c>
      <c r="C39" s="10">
        <v>24</v>
      </c>
      <c r="D39" s="63">
        <v>1.7039860228889706E-2</v>
      </c>
      <c r="E39" s="10">
        <v>24</v>
      </c>
      <c r="F39" s="58">
        <v>2.152683679316849E-2</v>
      </c>
      <c r="G39" s="10">
        <v>24</v>
      </c>
      <c r="H39" s="61">
        <v>2.6333201996168856E-2</v>
      </c>
      <c r="I39" s="10">
        <v>23</v>
      </c>
      <c r="J39" s="119">
        <v>2.0576817577598501E-2</v>
      </c>
      <c r="K39" s="108">
        <v>18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 x14ac:dyDescent="0.25">
      <c r="A40" s="91" t="s">
        <v>35</v>
      </c>
      <c r="B40" s="67">
        <v>9.0972257210099692E-3</v>
      </c>
      <c r="C40" s="10">
        <v>28</v>
      </c>
      <c r="D40" s="63">
        <v>2.0817460521516156E-2</v>
      </c>
      <c r="E40" s="10">
        <v>32</v>
      </c>
      <c r="F40" s="58">
        <v>2.7940317609421714E-2</v>
      </c>
      <c r="G40" s="10">
        <v>33</v>
      </c>
      <c r="H40" s="61">
        <v>3.4861980775995359E-2</v>
      </c>
      <c r="I40" s="10">
        <v>33</v>
      </c>
      <c r="J40" s="119">
        <v>2.6102865420147101E-2</v>
      </c>
      <c r="K40" s="108">
        <v>31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 x14ac:dyDescent="0.25">
      <c r="A41" s="91" t="s">
        <v>28</v>
      </c>
      <c r="B41" s="67">
        <v>3.662043348172795E-2</v>
      </c>
      <c r="C41" s="10">
        <v>47</v>
      </c>
      <c r="D41" s="63">
        <v>5.0088328910459994E-2</v>
      </c>
      <c r="E41" s="10">
        <v>47</v>
      </c>
      <c r="F41" s="58">
        <v>5.9782710295868367E-2</v>
      </c>
      <c r="G41" s="10">
        <v>47</v>
      </c>
      <c r="H41" s="61">
        <v>6.7131829578502528E-2</v>
      </c>
      <c r="I41" s="10">
        <v>46</v>
      </c>
      <c r="J41" s="119">
        <v>4.9245845425439798E-2</v>
      </c>
      <c r="K41" s="108">
        <v>41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 x14ac:dyDescent="0.25">
      <c r="A42" s="91" t="s">
        <v>19</v>
      </c>
      <c r="B42" s="67">
        <v>3.2046822137677252E-3</v>
      </c>
      <c r="C42" s="10">
        <v>4</v>
      </c>
      <c r="D42" s="63">
        <v>1.1716143159763796E-2</v>
      </c>
      <c r="E42" s="10">
        <v>10</v>
      </c>
      <c r="F42" s="58">
        <v>1.6327727114644367E-2</v>
      </c>
      <c r="G42" s="10">
        <v>12</v>
      </c>
      <c r="H42" s="61">
        <v>2.1005457991543464E-2</v>
      </c>
      <c r="I42" s="10">
        <v>15</v>
      </c>
      <c r="J42" s="119">
        <v>2.2414929525120999E-2</v>
      </c>
      <c r="K42" s="108">
        <v>23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 x14ac:dyDescent="0.25">
      <c r="A43" s="91" t="s">
        <v>42</v>
      </c>
      <c r="B43" s="67">
        <v>4.7416848398507419E-2</v>
      </c>
      <c r="C43" s="10">
        <v>51</v>
      </c>
      <c r="D43" s="63">
        <v>6.3970150782897348E-2</v>
      </c>
      <c r="E43" s="10">
        <v>50</v>
      </c>
      <c r="F43" s="58">
        <v>7.2789129724010151E-2</v>
      </c>
      <c r="G43" s="10">
        <v>50</v>
      </c>
      <c r="H43" s="58">
        <v>8.1852564532454083E-2</v>
      </c>
      <c r="I43" s="10">
        <v>50</v>
      </c>
      <c r="J43" s="119">
        <v>7.6290524163119502E-2</v>
      </c>
      <c r="K43" s="108">
        <v>51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 x14ac:dyDescent="0.25">
      <c r="A44" s="91" t="s">
        <v>24</v>
      </c>
      <c r="B44" s="67">
        <v>1.0309797435413007E-2</v>
      </c>
      <c r="C44" s="10">
        <v>30</v>
      </c>
      <c r="D44" s="63">
        <v>1.7021342847249848E-2</v>
      </c>
      <c r="E44" s="10">
        <v>23</v>
      </c>
      <c r="F44" s="58">
        <v>2.1568422347526654E-2</v>
      </c>
      <c r="G44" s="10">
        <v>25</v>
      </c>
      <c r="H44" s="58">
        <v>2.6469825276820489E-2</v>
      </c>
      <c r="I44" s="10">
        <v>24</v>
      </c>
      <c r="J44" s="119">
        <v>2.85999788215823E-2</v>
      </c>
      <c r="K44" s="108">
        <v>35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 x14ac:dyDescent="0.25">
      <c r="A45" s="91" t="s">
        <v>51</v>
      </c>
      <c r="B45" s="186">
        <v>5.810299915815044E-2</v>
      </c>
      <c r="C45" s="10">
        <v>52</v>
      </c>
      <c r="D45" s="63">
        <v>8.8497428025593183E-2</v>
      </c>
      <c r="E45" s="10">
        <v>52</v>
      </c>
      <c r="F45" s="58">
        <v>9.9791451691879723E-2</v>
      </c>
      <c r="G45" s="10">
        <v>52</v>
      </c>
      <c r="H45" s="58">
        <v>0.11004959954614271</v>
      </c>
      <c r="I45" s="10">
        <v>52</v>
      </c>
      <c r="J45" s="119">
        <v>0.10085599843974</v>
      </c>
      <c r="K45" s="108">
        <v>52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 x14ac:dyDescent="0.25">
      <c r="A46" s="91" t="s">
        <v>39</v>
      </c>
      <c r="B46" s="67">
        <v>9.5089388711813785E-3</v>
      </c>
      <c r="C46" s="10">
        <v>29</v>
      </c>
      <c r="D46" s="63">
        <v>1.7735325042390088E-2</v>
      </c>
      <c r="E46" s="10">
        <v>26</v>
      </c>
      <c r="F46" s="58">
        <v>2.1042465083994662E-2</v>
      </c>
      <c r="G46" s="10">
        <v>22</v>
      </c>
      <c r="H46" s="61">
        <v>2.4668621115567734E-2</v>
      </c>
      <c r="I46" s="10">
        <v>22</v>
      </c>
      <c r="J46" s="119">
        <v>2.7262655365003299E-2</v>
      </c>
      <c r="K46" s="108">
        <v>33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 x14ac:dyDescent="0.25">
      <c r="A47" s="91" t="s">
        <v>46</v>
      </c>
      <c r="B47" s="67">
        <v>2.6756296639772373E-2</v>
      </c>
      <c r="C47" s="10">
        <v>42</v>
      </c>
      <c r="D47" s="63">
        <v>3.7935038945784316E-2</v>
      </c>
      <c r="E47" s="10">
        <v>40</v>
      </c>
      <c r="F47" s="58">
        <v>4.5952497387728365E-2</v>
      </c>
      <c r="G47" s="10">
        <v>42</v>
      </c>
      <c r="H47" s="61">
        <v>5.3708932216339565E-2</v>
      </c>
      <c r="I47" s="10">
        <v>42</v>
      </c>
      <c r="J47" s="119">
        <v>3.8868674614398802E-2</v>
      </c>
      <c r="K47" s="108">
        <v>39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 x14ac:dyDescent="0.25">
      <c r="A48" s="91" t="s">
        <v>23</v>
      </c>
      <c r="B48" s="67">
        <v>6.401318953423509E-3</v>
      </c>
      <c r="C48" s="10">
        <v>19</v>
      </c>
      <c r="D48" s="63">
        <v>1.575343632935575E-2</v>
      </c>
      <c r="E48" s="10">
        <v>21</v>
      </c>
      <c r="F48" s="58">
        <v>2.1478491845663493E-2</v>
      </c>
      <c r="G48" s="10">
        <v>23</v>
      </c>
      <c r="H48" s="61">
        <v>2.7281419399225449E-2</v>
      </c>
      <c r="I48" s="10">
        <v>25</v>
      </c>
      <c r="J48" s="119">
        <v>2.0677836661309699E-2</v>
      </c>
      <c r="K48" s="108">
        <v>20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 x14ac:dyDescent="0.25">
      <c r="A49" s="91" t="s">
        <v>37</v>
      </c>
      <c r="B49" s="67">
        <v>1.257779567520983E-2</v>
      </c>
      <c r="C49" s="10">
        <v>33</v>
      </c>
      <c r="D49" s="63">
        <v>2.6862750692534323E-2</v>
      </c>
      <c r="E49" s="10">
        <v>35</v>
      </c>
      <c r="F49" s="58">
        <v>3.1970020228303482E-2</v>
      </c>
      <c r="G49" s="10">
        <v>35</v>
      </c>
      <c r="H49" s="61">
        <v>3.7751399872067985E-2</v>
      </c>
      <c r="I49" s="10">
        <v>35</v>
      </c>
      <c r="J49" s="119">
        <v>2.33305570087999E-2</v>
      </c>
      <c r="K49" s="108">
        <v>27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 x14ac:dyDescent="0.25">
      <c r="A50" s="91" t="s">
        <v>20</v>
      </c>
      <c r="B50" s="67">
        <v>1.2889423885376118E-2</v>
      </c>
      <c r="C50" s="10">
        <v>35</v>
      </c>
      <c r="D50" s="63">
        <v>1.7725877125503321E-2</v>
      </c>
      <c r="E50" s="10">
        <v>25</v>
      </c>
      <c r="F50" s="58">
        <v>2.4211751714175098E-2</v>
      </c>
      <c r="G50" s="10">
        <v>30</v>
      </c>
      <c r="H50" s="61">
        <v>3.0627068310212752E-2</v>
      </c>
      <c r="I50" s="10">
        <v>31</v>
      </c>
      <c r="J50" s="119">
        <v>1.9904972342229699E-2</v>
      </c>
      <c r="K50" s="108">
        <v>16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 x14ac:dyDescent="0.25">
      <c r="A51" s="7" t="s">
        <v>56</v>
      </c>
      <c r="B51" s="67">
        <v>4.4748891554173727E-3</v>
      </c>
      <c r="C51" s="10">
        <v>10</v>
      </c>
      <c r="D51" s="63">
        <v>1.1577630351691844E-2</v>
      </c>
      <c r="E51" s="10">
        <v>9</v>
      </c>
      <c r="F51" s="58">
        <v>1.5813824692639644E-2</v>
      </c>
      <c r="G51" s="10">
        <v>11</v>
      </c>
      <c r="H51" s="61">
        <v>2.0104128035154496E-2</v>
      </c>
      <c r="I51" s="10">
        <v>10</v>
      </c>
      <c r="J51" s="119">
        <v>1.9117419585582801E-2</v>
      </c>
      <c r="K51" s="108">
        <v>15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 x14ac:dyDescent="0.25">
      <c r="A52" s="91" t="s">
        <v>70</v>
      </c>
      <c r="B52" s="67">
        <v>8.5625513570890231E-3</v>
      </c>
      <c r="C52" s="10">
        <v>26</v>
      </c>
      <c r="D52" s="63">
        <v>1.8901414283293783E-2</v>
      </c>
      <c r="E52" s="10">
        <v>28</v>
      </c>
      <c r="F52" s="58">
        <v>2.4273622826430499E-2</v>
      </c>
      <c r="G52" s="10">
        <v>29</v>
      </c>
      <c r="H52" s="61">
        <v>2.9586324173214232E-2</v>
      </c>
      <c r="I52" s="10">
        <v>30</v>
      </c>
      <c r="J52" s="119">
        <v>2.0589837629381401E-2</v>
      </c>
      <c r="K52" s="108">
        <v>19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 ht="15.75" thickBot="1" x14ac:dyDescent="0.3">
      <c r="A53" s="92" t="s">
        <v>10</v>
      </c>
      <c r="B53" s="68">
        <v>4.363813479046191E-3</v>
      </c>
      <c r="C53" s="11">
        <v>8</v>
      </c>
      <c r="D53" s="70">
        <v>1.0217306570183228E-2</v>
      </c>
      <c r="E53" s="11">
        <v>5</v>
      </c>
      <c r="F53" s="62">
        <v>1.4730257312008707E-2</v>
      </c>
      <c r="G53" s="11">
        <v>7</v>
      </c>
      <c r="H53" s="74">
        <v>1.9242028404436697E-2</v>
      </c>
      <c r="I53" s="11">
        <v>8</v>
      </c>
      <c r="J53" s="121">
        <v>1.2720535163675399E-2</v>
      </c>
      <c r="K53" s="109">
        <v>5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</sheetData>
  <autoFilter ref="A2:K53">
    <sortState ref="A3:K53">
      <sortCondition ref="A2:A53"/>
    </sortState>
  </autoFilter>
  <sortState ref="A3:K53">
    <sortCondition ref="A3"/>
  </sortState>
  <mergeCells count="5"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4"/>
  <sheetViews>
    <sheetView topLeftCell="E1" workbookViewId="0">
      <selection activeCell="O3" sqref="O3"/>
    </sheetView>
  </sheetViews>
  <sheetFormatPr defaultRowHeight="15" x14ac:dyDescent="0.25"/>
  <cols>
    <col min="1" max="1" width="46.85546875" bestFit="1" customWidth="1"/>
    <col min="2" max="2" width="26.42578125" style="60" bestFit="1" customWidth="1"/>
    <col min="3" max="3" width="26.7109375" style="60" bestFit="1" customWidth="1"/>
    <col min="4" max="4" width="30.5703125" style="60" bestFit="1" customWidth="1"/>
    <col min="5" max="5" width="24.28515625" style="60" bestFit="1" customWidth="1"/>
    <col min="7" max="7" width="26.42578125" style="60" bestFit="1" customWidth="1"/>
    <col min="8" max="8" width="26.7109375" style="60" bestFit="1" customWidth="1"/>
    <col min="9" max="9" width="30.5703125" style="60" bestFit="1" customWidth="1"/>
    <col min="10" max="10" width="24.28515625" style="60" bestFit="1" customWidth="1"/>
    <col min="12" max="12" width="26.42578125" style="60" bestFit="1" customWidth="1"/>
    <col min="13" max="13" width="26.7109375" style="60" bestFit="1" customWidth="1"/>
    <col min="14" max="14" width="30.5703125" style="60" bestFit="1" customWidth="1"/>
    <col min="15" max="15" width="24.28515625" style="60" bestFit="1" customWidth="1"/>
    <col min="17" max="17" width="26.42578125" style="60" bestFit="1" customWidth="1"/>
    <col min="18" max="18" width="26.7109375" style="60" bestFit="1" customWidth="1"/>
    <col min="19" max="19" width="30.5703125" style="60" bestFit="1" customWidth="1"/>
    <col min="20" max="20" width="24.28515625" style="60" bestFit="1" customWidth="1"/>
    <col min="21" max="21" width="11" customWidth="1"/>
    <col min="22" max="22" width="26.5703125" customWidth="1"/>
    <col min="23" max="23" width="28.28515625" customWidth="1"/>
    <col min="24" max="24" width="29.85546875" customWidth="1"/>
    <col min="25" max="25" width="25.85546875" customWidth="1"/>
    <col min="26" max="26" width="9.140625" style="189"/>
  </cols>
  <sheetData>
    <row r="1" spans="1:40" ht="24" thickBot="1" x14ac:dyDescent="0.4">
      <c r="A1" s="3" t="s">
        <v>4</v>
      </c>
      <c r="B1" s="176">
        <v>1996</v>
      </c>
      <c r="C1" s="177"/>
      <c r="D1" s="177"/>
      <c r="E1" s="72"/>
      <c r="F1" s="28"/>
      <c r="G1" s="174">
        <v>2002</v>
      </c>
      <c r="H1" s="175"/>
      <c r="I1" s="175"/>
      <c r="J1" s="72"/>
      <c r="K1" s="28"/>
      <c r="L1" s="174">
        <v>2007</v>
      </c>
      <c r="M1" s="175"/>
      <c r="N1" s="175"/>
      <c r="O1" s="72"/>
      <c r="P1" s="28"/>
      <c r="Q1" s="174">
        <v>2010</v>
      </c>
      <c r="R1" s="175"/>
      <c r="S1" s="175"/>
      <c r="T1" s="72"/>
      <c r="U1" s="28"/>
      <c r="V1" s="174">
        <v>2013</v>
      </c>
      <c r="W1" s="175"/>
      <c r="X1" s="175"/>
      <c r="Y1" s="72"/>
      <c r="Z1" s="188"/>
      <c r="AA1" s="2"/>
      <c r="AB1" s="2"/>
      <c r="AC1" s="2"/>
      <c r="AD1" s="2"/>
      <c r="AE1" s="2"/>
    </row>
    <row r="2" spans="1:40" ht="36" customHeight="1" thickBot="1" x14ac:dyDescent="0.3">
      <c r="A2" s="55" t="s">
        <v>76</v>
      </c>
      <c r="B2" s="71" t="s">
        <v>77</v>
      </c>
      <c r="C2" s="71" t="s">
        <v>78</v>
      </c>
      <c r="D2" s="71" t="s">
        <v>79</v>
      </c>
      <c r="E2" s="71" t="s">
        <v>80</v>
      </c>
      <c r="F2" s="56" t="s">
        <v>9</v>
      </c>
      <c r="G2" s="71" t="s">
        <v>77</v>
      </c>
      <c r="H2" s="71" t="s">
        <v>78</v>
      </c>
      <c r="I2" s="71" t="s">
        <v>79</v>
      </c>
      <c r="J2" s="71" t="s">
        <v>80</v>
      </c>
      <c r="K2" s="56" t="s">
        <v>9</v>
      </c>
      <c r="L2" s="71" t="s">
        <v>77</v>
      </c>
      <c r="M2" s="71" t="s">
        <v>78</v>
      </c>
      <c r="N2" s="71" t="s">
        <v>79</v>
      </c>
      <c r="O2" s="71" t="s">
        <v>80</v>
      </c>
      <c r="P2" s="56" t="s">
        <v>9</v>
      </c>
      <c r="Q2" s="71" t="s">
        <v>77</v>
      </c>
      <c r="R2" s="71" t="s">
        <v>78</v>
      </c>
      <c r="S2" s="71" t="s">
        <v>79</v>
      </c>
      <c r="T2" s="71" t="s">
        <v>80</v>
      </c>
      <c r="U2" s="56" t="s">
        <v>9</v>
      </c>
      <c r="V2" s="71" t="s">
        <v>77</v>
      </c>
      <c r="W2" s="71" t="s">
        <v>78</v>
      </c>
      <c r="X2" s="71" t="s">
        <v>79</v>
      </c>
      <c r="Y2" s="71" t="s">
        <v>80</v>
      </c>
      <c r="Z2" s="56" t="s">
        <v>9</v>
      </c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x14ac:dyDescent="0.25">
      <c r="A3" s="12" t="s">
        <v>45</v>
      </c>
      <c r="B3" s="58">
        <v>0.50919579994787323</v>
      </c>
      <c r="C3" s="58">
        <v>0.59097362707927215</v>
      </c>
      <c r="D3" s="58">
        <v>0.36097155694112149</v>
      </c>
      <c r="E3" s="61">
        <f>((B3*1/3)+(C3*1/3)+(D3*1/3))</f>
        <v>0.48704699465608897</v>
      </c>
      <c r="F3" s="10">
        <v>37</v>
      </c>
      <c r="G3" s="58">
        <v>0.47280445693592343</v>
      </c>
      <c r="H3" s="58">
        <v>0.56492151444422767</v>
      </c>
      <c r="I3" s="58">
        <v>0.4916442864269317</v>
      </c>
      <c r="J3" s="61">
        <f>((G3*1/3)+(H3*1/3)+(I3*1/3))</f>
        <v>0.5097900859356943</v>
      </c>
      <c r="K3" s="10">
        <v>35</v>
      </c>
      <c r="L3" s="58">
        <v>0.54712452749953311</v>
      </c>
      <c r="M3" s="58">
        <v>0.68164794687660502</v>
      </c>
      <c r="N3" s="58">
        <v>0.6367016614515647</v>
      </c>
      <c r="O3" s="61">
        <f>((L3*1/3)+(M3*1/3)+(N3*1/3))</f>
        <v>0.62182471194256761</v>
      </c>
      <c r="P3" s="10">
        <v>37</v>
      </c>
      <c r="Q3" s="58">
        <v>0.62701170331644285</v>
      </c>
      <c r="R3" s="58">
        <v>0.72479553719769407</v>
      </c>
      <c r="S3" s="58">
        <v>0.6818599249278906</v>
      </c>
      <c r="T3" s="61">
        <f>((Q3*1/3)+(R3*1/3)+(S3*1/3))</f>
        <v>0.67788905514734255</v>
      </c>
      <c r="U3" s="10">
        <v>39</v>
      </c>
      <c r="V3" s="128">
        <v>0.63994221567293053</v>
      </c>
      <c r="W3" s="128">
        <v>0.75686761307226702</v>
      </c>
      <c r="X3" s="125">
        <v>0.74340869491691264</v>
      </c>
      <c r="Y3" s="131">
        <f>((V3*1/3)+(W3*1/3)+(X3*1/3))</f>
        <v>0.71340617455403676</v>
      </c>
      <c r="Z3" s="107">
        <v>38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40" x14ac:dyDescent="0.25">
      <c r="A4" s="12" t="s">
        <v>71</v>
      </c>
      <c r="B4" s="58">
        <v>0.31349840579040744</v>
      </c>
      <c r="C4" s="58">
        <v>0.35441458113534086</v>
      </c>
      <c r="D4" s="58">
        <v>0.28799668818110524</v>
      </c>
      <c r="E4" s="61">
        <f>((B4*1/3)+(C4*1/3)+(D4*1/3))</f>
        <v>0.31863655836895122</v>
      </c>
      <c r="F4" s="10">
        <v>30</v>
      </c>
      <c r="G4" s="58">
        <v>0.23537157085536548</v>
      </c>
      <c r="H4" s="58">
        <v>0.33750659466558275</v>
      </c>
      <c r="I4" s="58">
        <v>0.45925435050027014</v>
      </c>
      <c r="J4" s="61">
        <f>((G4*1/3)+(H4*1/3)+(I4*1/3))</f>
        <v>0.34404417200707282</v>
      </c>
      <c r="K4" s="10">
        <v>18</v>
      </c>
      <c r="L4" s="58">
        <v>0.35930991890435315</v>
      </c>
      <c r="M4" s="58">
        <v>0.35033948300443479</v>
      </c>
      <c r="N4" s="58">
        <v>0.39304251617751257</v>
      </c>
      <c r="O4" s="61">
        <f>((L4*1/3)+(M4*1/3)+(N4*1/3))</f>
        <v>0.36756397269543351</v>
      </c>
      <c r="P4" s="10">
        <v>14</v>
      </c>
      <c r="Q4" s="58">
        <v>0.33055023723910715</v>
      </c>
      <c r="R4" s="58">
        <v>0.34730775194982816</v>
      </c>
      <c r="S4" s="58">
        <v>0.30041843413232389</v>
      </c>
      <c r="T4" s="61">
        <f>((Q4*1/3)+(R4*1/3)+(S4*1/3))</f>
        <v>0.3260921411070864</v>
      </c>
      <c r="U4" s="10">
        <v>6</v>
      </c>
      <c r="V4" s="129">
        <v>0.3653633501225777</v>
      </c>
      <c r="W4" s="129">
        <v>0.77736372342568816</v>
      </c>
      <c r="X4" s="126">
        <v>0.80250930396901776</v>
      </c>
      <c r="Y4" s="124">
        <f>((V4*1/3)+(W4*1/3)+(X4*1/3))</f>
        <v>0.64841212583909447</v>
      </c>
      <c r="Z4" s="108">
        <v>29</v>
      </c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40" x14ac:dyDescent="0.25">
      <c r="A5" s="91" t="s">
        <v>27</v>
      </c>
      <c r="B5" s="58">
        <v>0.18207399574168476</v>
      </c>
      <c r="C5" s="58">
        <v>0.42028203076587001</v>
      </c>
      <c r="D5" s="58">
        <v>0.3002875002516448</v>
      </c>
      <c r="E5" s="61">
        <f>((B5*1/3)+(C5*1/3)+(D5*1/3))</f>
        <v>0.30088117558639987</v>
      </c>
      <c r="F5" s="10">
        <v>26</v>
      </c>
      <c r="G5" s="58">
        <v>0.34954228180596231</v>
      </c>
      <c r="H5" s="58">
        <v>0.52364324930121453</v>
      </c>
      <c r="I5" s="58">
        <v>0.35776898621582826</v>
      </c>
      <c r="J5" s="61">
        <f>((G5*1/3)+(H5*1/3)+(I5*1/3))</f>
        <v>0.41031817244100172</v>
      </c>
      <c r="K5" s="10">
        <v>25</v>
      </c>
      <c r="L5" s="58">
        <v>0.48018687355334927</v>
      </c>
      <c r="M5" s="58">
        <v>0.65358444737630073</v>
      </c>
      <c r="N5" s="58">
        <v>0.35436888450377518</v>
      </c>
      <c r="O5" s="61">
        <f>((L5*1/3)+(M5*1/3)+(N5*1/3))</f>
        <v>0.49604673514447506</v>
      </c>
      <c r="P5" s="10">
        <v>23</v>
      </c>
      <c r="Q5" s="58">
        <v>0.48473476529432147</v>
      </c>
      <c r="R5" s="58">
        <v>0.70611002650712873</v>
      </c>
      <c r="S5" s="58">
        <v>0.33126229225142972</v>
      </c>
      <c r="T5" s="61">
        <f>((Q5*1/3)+(R5*1/3)+(S5*1/3))</f>
        <v>0.50736902801762662</v>
      </c>
      <c r="U5" s="10">
        <v>23</v>
      </c>
      <c r="V5" s="129">
        <v>0.8077228580269451</v>
      </c>
      <c r="W5" s="129">
        <v>0.62442017615245937</v>
      </c>
      <c r="X5" s="126">
        <v>0.63578880640124336</v>
      </c>
      <c r="Y5" s="124">
        <f>((V5*1/3)+(W5*1/3)+(X5*1/3))</f>
        <v>0.68931061352688261</v>
      </c>
      <c r="Z5" s="108">
        <v>35</v>
      </c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40" x14ac:dyDescent="0.25">
      <c r="A6" s="91" t="s">
        <v>48</v>
      </c>
      <c r="B6" s="58">
        <v>0.37201014558353374</v>
      </c>
      <c r="C6" s="58">
        <v>0.40547562418857191</v>
      </c>
      <c r="D6" s="58">
        <v>0.29467945868430551</v>
      </c>
      <c r="E6" s="61">
        <f>((B6*1/3)+(C6*1/3)+(D6*1/3))</f>
        <v>0.35738840948547035</v>
      </c>
      <c r="F6" s="10">
        <v>33</v>
      </c>
      <c r="G6" s="58">
        <v>0.3135159763633758</v>
      </c>
      <c r="H6" s="58">
        <v>0.49436429861683767</v>
      </c>
      <c r="I6" s="58">
        <v>0.41855991518631069</v>
      </c>
      <c r="J6" s="61">
        <f>((G6*1/3)+(H6*1/3)+(I6*1/3))</f>
        <v>0.4088133967221747</v>
      </c>
      <c r="K6" s="10">
        <v>24</v>
      </c>
      <c r="L6" s="58">
        <v>0.45826265338349287</v>
      </c>
      <c r="M6" s="58">
        <v>0.54484694847919601</v>
      </c>
      <c r="N6" s="58">
        <v>0.81077215578030226</v>
      </c>
      <c r="O6" s="61">
        <f>((L6*1/3)+(M6*1/3)+(N6*1/3))</f>
        <v>0.6046272525476637</v>
      </c>
      <c r="P6" s="10">
        <v>35</v>
      </c>
      <c r="Q6" s="58">
        <v>0.45128290042246227</v>
      </c>
      <c r="R6" s="58">
        <v>0.5791672723031599</v>
      </c>
      <c r="S6" s="58">
        <v>0.95012469668184285</v>
      </c>
      <c r="T6" s="61">
        <f>((Q6*1/3)+(R6*1/3)+(S6*1/3))</f>
        <v>0.66019162313582169</v>
      </c>
      <c r="U6" s="10">
        <v>35</v>
      </c>
      <c r="V6" s="129">
        <v>0.64833452505612288</v>
      </c>
      <c r="W6" s="129">
        <v>0.69497629159863528</v>
      </c>
      <c r="X6" s="126">
        <v>0.7230993269028283</v>
      </c>
      <c r="Y6" s="124">
        <f>((V6*1/3)+(W6*1/3)+(X6*1/3))</f>
        <v>0.68880338118586215</v>
      </c>
      <c r="Z6" s="108">
        <v>34</v>
      </c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spans="1:40" x14ac:dyDescent="0.25">
      <c r="A7" s="91" t="s">
        <v>47</v>
      </c>
      <c r="B7" s="58">
        <v>0.58118694903856893</v>
      </c>
      <c r="C7" s="58">
        <v>0.69717729004198881</v>
      </c>
      <c r="D7" s="58">
        <v>0.6125206407939302</v>
      </c>
      <c r="E7" s="61">
        <f>((B7*1/3)+(C7*1/3)+(D7*1/3))</f>
        <v>0.63029495995816265</v>
      </c>
      <c r="F7" s="10">
        <v>43</v>
      </c>
      <c r="G7" s="58">
        <v>0.5700467190177112</v>
      </c>
      <c r="H7" s="58">
        <v>0.69797676766330918</v>
      </c>
      <c r="I7" s="58">
        <v>0.66855802918239271</v>
      </c>
      <c r="J7" s="61">
        <f>((G7*1/3)+(H7*1/3)+(I7*1/3))</f>
        <v>0.64552717195447107</v>
      </c>
      <c r="K7" s="10">
        <v>41</v>
      </c>
      <c r="L7" s="58">
        <v>0.64638204684687495</v>
      </c>
      <c r="M7" s="58">
        <v>0.68417652796644945</v>
      </c>
      <c r="N7" s="58">
        <v>0.55394270394965761</v>
      </c>
      <c r="O7" s="61">
        <f>((L7*1/3)+(M7*1/3)+(N7*1/3))</f>
        <v>0.62816709292099404</v>
      </c>
      <c r="P7" s="10">
        <v>38</v>
      </c>
      <c r="Q7" s="58">
        <v>0.71554578253040524</v>
      </c>
      <c r="R7" s="58">
        <v>0.70629366401944949</v>
      </c>
      <c r="S7" s="58">
        <v>0.50236153390764993</v>
      </c>
      <c r="T7" s="61">
        <f>((Q7*1/3)+(R7*1/3)+(S7*1/3))</f>
        <v>0.64140032681916825</v>
      </c>
      <c r="U7" s="10">
        <v>33</v>
      </c>
      <c r="V7" s="129">
        <v>0.74249648729196494</v>
      </c>
      <c r="W7" s="129">
        <v>0.75269279476611861</v>
      </c>
      <c r="X7" s="126">
        <v>0.83329779937433057</v>
      </c>
      <c r="Y7" s="124">
        <f>((V7*1/3)+(W7*1/3)+(X7*1/3))</f>
        <v>0.77616236047747145</v>
      </c>
      <c r="Z7" s="108">
        <v>44</v>
      </c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40" x14ac:dyDescent="0.25">
      <c r="A8" s="91" t="s">
        <v>29</v>
      </c>
      <c r="B8" s="58">
        <v>0.81235407405820759</v>
      </c>
      <c r="C8" s="58">
        <v>0.87533352875686921</v>
      </c>
      <c r="D8" s="58">
        <v>0.6669826035192582</v>
      </c>
      <c r="E8" s="61">
        <f>((B8*1/3)+(C8*1/3)+(D8*1/3))</f>
        <v>0.78489006877811163</v>
      </c>
      <c r="F8" s="10">
        <v>51</v>
      </c>
      <c r="G8" s="58">
        <v>0.81344052688472845</v>
      </c>
      <c r="H8" s="58">
        <v>0.88100134925528562</v>
      </c>
      <c r="I8" s="58">
        <v>0.72007243943861865</v>
      </c>
      <c r="J8" s="61">
        <f>((G8*1/3)+(H8*1/3)+(I8*1/3))</f>
        <v>0.80483810519287757</v>
      </c>
      <c r="K8" s="10">
        <v>51</v>
      </c>
      <c r="L8" s="58">
        <v>0.81716866179893488</v>
      </c>
      <c r="M8" s="58">
        <v>0.90547071333580953</v>
      </c>
      <c r="N8" s="58">
        <v>0.77808638253218343</v>
      </c>
      <c r="O8" s="61">
        <f>((L8*1/3)+(M8*1/3)+(N8*1/3))</f>
        <v>0.83357525255564258</v>
      </c>
      <c r="P8" s="10">
        <v>52</v>
      </c>
      <c r="Q8" s="58">
        <v>0.84076815307299668</v>
      </c>
      <c r="R8" s="58">
        <v>0.91479272965318681</v>
      </c>
      <c r="S8" s="58">
        <v>0.81840946266261316</v>
      </c>
      <c r="T8" s="61">
        <f>((Q8*1/3)+(R8*1/3)+(S8*1/3))</f>
        <v>0.85799011512959877</v>
      </c>
      <c r="U8" s="10">
        <v>52</v>
      </c>
      <c r="V8" s="129">
        <v>0.87994509308701363</v>
      </c>
      <c r="W8" s="129">
        <v>0.87408023577652494</v>
      </c>
      <c r="X8" s="126">
        <v>0.81213150940445245</v>
      </c>
      <c r="Y8" s="124">
        <f>((V8*1/3)+(W8*1/3)+(X8*1/3))</f>
        <v>0.855385612755997</v>
      </c>
      <c r="Z8" s="108">
        <v>49</v>
      </c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40" x14ac:dyDescent="0.25">
      <c r="A9" s="91" t="s">
        <v>43</v>
      </c>
      <c r="B9" s="58">
        <v>0.71625206742570047</v>
      </c>
      <c r="C9" s="58">
        <v>0.86153016378842617</v>
      </c>
      <c r="D9" s="58">
        <v>0.76227369048364946</v>
      </c>
      <c r="E9" s="61">
        <f>((B9*1/3)+(C9*1/3)+(D9*1/3))</f>
        <v>0.7800186405659254</v>
      </c>
      <c r="F9" s="10">
        <v>50</v>
      </c>
      <c r="G9" s="58">
        <v>0.73899810655036113</v>
      </c>
      <c r="H9" s="58">
        <v>0.86981607297885877</v>
      </c>
      <c r="I9" s="58">
        <v>0.83154333648145584</v>
      </c>
      <c r="J9" s="61">
        <f>((G9*1/3)+(H9*1/3)+(I9*1/3))</f>
        <v>0.81345250533689195</v>
      </c>
      <c r="K9" s="10">
        <v>52</v>
      </c>
      <c r="L9" s="58">
        <v>0.76532241986829053</v>
      </c>
      <c r="M9" s="58">
        <v>0.83283883147023074</v>
      </c>
      <c r="N9" s="58">
        <v>0.88056720569441538</v>
      </c>
      <c r="O9" s="61">
        <f>((L9*1/3)+(M9*1/3)+(N9*1/3))</f>
        <v>0.82624281901097874</v>
      </c>
      <c r="P9" s="10">
        <v>50</v>
      </c>
      <c r="Q9" s="58">
        <v>0.79720846866760064</v>
      </c>
      <c r="R9" s="58">
        <v>0.83914678173056512</v>
      </c>
      <c r="S9" s="58">
        <v>0.88624724764910956</v>
      </c>
      <c r="T9" s="61">
        <f>((Q9*1/3)+(R9*1/3)+(S9*1/3))</f>
        <v>0.84086749934909166</v>
      </c>
      <c r="U9" s="10">
        <v>51</v>
      </c>
      <c r="V9" s="129">
        <v>0.8473839578609339</v>
      </c>
      <c r="W9" s="129">
        <v>0.88467431911505756</v>
      </c>
      <c r="X9" s="126">
        <v>0.91004518423148739</v>
      </c>
      <c r="Y9" s="124">
        <f>((V9*1/3)+(W9*1/3)+(X9*1/3))</f>
        <v>0.88070115373582625</v>
      </c>
      <c r="Z9" s="108">
        <v>51</v>
      </c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40" x14ac:dyDescent="0.25">
      <c r="A10" s="91" t="s">
        <v>57</v>
      </c>
      <c r="B10" s="58">
        <v>0.16864192292615501</v>
      </c>
      <c r="C10" s="58">
        <v>0.13166447650546892</v>
      </c>
      <c r="D10" s="58">
        <v>0.30635983640723358</v>
      </c>
      <c r="E10" s="61">
        <f>((B10*1/3)+(C10*1/3)+(D10*1/3))</f>
        <v>0.20222207861295249</v>
      </c>
      <c r="F10" s="10">
        <v>18</v>
      </c>
      <c r="G10" s="58">
        <v>0.33646554362934783</v>
      </c>
      <c r="H10" s="58">
        <v>0.23182033551510059</v>
      </c>
      <c r="I10" s="58">
        <v>0.40756194384199723</v>
      </c>
      <c r="J10" s="61">
        <f>((G10*1/3)+(H10*1/3)+(I10*1/3))</f>
        <v>0.32528260766214856</v>
      </c>
      <c r="K10" s="10">
        <v>15</v>
      </c>
      <c r="L10" s="58">
        <v>0.47037835183643856</v>
      </c>
      <c r="M10" s="58">
        <v>0.304522320531465</v>
      </c>
      <c r="N10" s="58">
        <v>0.34822800367823808</v>
      </c>
      <c r="O10" s="61">
        <f>((L10*1/3)+(M10*1/3)+(N10*1/3))</f>
        <v>0.3743762253487139</v>
      </c>
      <c r="P10" s="10">
        <v>15</v>
      </c>
      <c r="Q10" s="58">
        <v>0.58620111339261483</v>
      </c>
      <c r="R10" s="58">
        <v>0.30621665469931714</v>
      </c>
      <c r="S10" s="58">
        <v>0.30951663919491784</v>
      </c>
      <c r="T10" s="61">
        <f>((Q10*1/3)+(R10*1/3)+(S10*1/3))</f>
        <v>0.4006448024289499</v>
      </c>
      <c r="U10" s="10">
        <v>15</v>
      </c>
      <c r="V10" s="129">
        <v>0.83992633821173324</v>
      </c>
      <c r="W10" s="129">
        <v>0.3820349586087774</v>
      </c>
      <c r="X10" s="126">
        <v>0.79984368480281509</v>
      </c>
      <c r="Y10" s="124">
        <f>((V10*1/3)+(W10*1/3)+(X10*1/3))</f>
        <v>0.67393499387444189</v>
      </c>
      <c r="Z10" s="108">
        <v>31</v>
      </c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40" x14ac:dyDescent="0.25">
      <c r="A11" s="91" t="s">
        <v>52</v>
      </c>
      <c r="B11" s="58">
        <v>0.56650640086144066</v>
      </c>
      <c r="C11" s="58">
        <v>0.75660890480313725</v>
      </c>
      <c r="D11" s="58">
        <v>0.33808309364404504</v>
      </c>
      <c r="E11" s="61">
        <f>((B11*1/3)+(C11*1/3)+(D11*1/3))</f>
        <v>0.55373279976954093</v>
      </c>
      <c r="F11" s="10">
        <v>39</v>
      </c>
      <c r="G11" s="58">
        <v>0.67473071288489928</v>
      </c>
      <c r="H11" s="58">
        <v>0.86209477646394794</v>
      </c>
      <c r="I11" s="58">
        <v>0.52607513045965593</v>
      </c>
      <c r="J11" s="61">
        <f>((G11*1/3)+(H11*1/3)+(I11*1/3))</f>
        <v>0.68763353993616771</v>
      </c>
      <c r="K11" s="10">
        <v>45</v>
      </c>
      <c r="L11" s="58">
        <v>0.72326529877661327</v>
      </c>
      <c r="M11" s="58">
        <v>0.77582548971725518</v>
      </c>
      <c r="N11" s="58">
        <v>0.58452053217890509</v>
      </c>
      <c r="O11" s="61">
        <f>((L11*1/3)+(M11*1/3)+(N11*1/3))</f>
        <v>0.69453710689092452</v>
      </c>
      <c r="P11" s="10">
        <v>42</v>
      </c>
      <c r="Q11" s="58">
        <v>0.71372314386072788</v>
      </c>
      <c r="R11" s="58">
        <v>0.76469487976926609</v>
      </c>
      <c r="S11" s="58">
        <v>0.51210751257032228</v>
      </c>
      <c r="T11" s="61">
        <f>((Q11*1/3)+(R11*1/3)+(S11*1/3))</f>
        <v>0.66350851206677208</v>
      </c>
      <c r="U11" s="10">
        <v>36</v>
      </c>
      <c r="V11" s="129">
        <v>0.83291654207272647</v>
      </c>
      <c r="W11" s="129">
        <v>0.83532474540390278</v>
      </c>
      <c r="X11" s="126">
        <v>0.81646723332345994</v>
      </c>
      <c r="Y11" s="124">
        <f>((V11*1/3)+(W11*1/3)+(X11*1/3))</f>
        <v>0.82823617360002966</v>
      </c>
      <c r="Z11" s="108">
        <v>46</v>
      </c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40" x14ac:dyDescent="0.25">
      <c r="A12" s="91" t="s">
        <v>34</v>
      </c>
      <c r="B12" s="58">
        <v>0.57572116520102523</v>
      </c>
      <c r="C12" s="58">
        <v>0.60501394422443588</v>
      </c>
      <c r="D12" s="58">
        <v>0.75635390381198342</v>
      </c>
      <c r="E12" s="61">
        <f>((B12*1/3)+(C12*1/3)+(D12*1/3))</f>
        <v>0.64569633774581492</v>
      </c>
      <c r="F12" s="10">
        <v>45</v>
      </c>
      <c r="G12" s="58">
        <v>0.51918800771869966</v>
      </c>
      <c r="H12" s="58">
        <v>0.56881526958455841</v>
      </c>
      <c r="I12" s="58">
        <v>0.74743753736544605</v>
      </c>
      <c r="J12" s="61">
        <f>((G12*1/3)+(H12*1/3)+(I12*1/3))</f>
        <v>0.61181360488956804</v>
      </c>
      <c r="K12" s="10">
        <v>40</v>
      </c>
      <c r="L12" s="58">
        <v>0.51365060087188108</v>
      </c>
      <c r="M12" s="58">
        <v>0.69026627730786749</v>
      </c>
      <c r="N12" s="58">
        <v>0.6437992611517358</v>
      </c>
      <c r="O12" s="61">
        <f>((L12*1/3)+(M12*1/3)+(N12*1/3))</f>
        <v>0.61590537977716142</v>
      </c>
      <c r="P12" s="10">
        <v>36</v>
      </c>
      <c r="Q12" s="58">
        <v>0.57209001907974089</v>
      </c>
      <c r="R12" s="58">
        <v>0.71021575784596169</v>
      </c>
      <c r="S12" s="58">
        <v>0.60445866633822976</v>
      </c>
      <c r="T12" s="61">
        <f>((Q12*1/3)+(R12*1/3)+(S12*1/3))</f>
        <v>0.62892148108797752</v>
      </c>
      <c r="U12" s="10">
        <v>32</v>
      </c>
      <c r="V12" s="129">
        <v>0.67649405993388034</v>
      </c>
      <c r="W12" s="129">
        <v>0.72319003031884377</v>
      </c>
      <c r="X12" s="126">
        <v>0.87500545873430413</v>
      </c>
      <c r="Y12" s="124">
        <f>((V12*1/3)+(W12*1/3)+(X12*1/3))</f>
        <v>0.75822984966234275</v>
      </c>
      <c r="Z12" s="108">
        <v>43</v>
      </c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40" x14ac:dyDescent="0.25">
      <c r="A13" s="91" t="s">
        <v>12</v>
      </c>
      <c r="B13" s="58">
        <v>8.6409152208581363E-2</v>
      </c>
      <c r="C13" s="58">
        <v>5.9650005826974765E-2</v>
      </c>
      <c r="D13" s="58">
        <v>0.18708227378963474</v>
      </c>
      <c r="E13" s="61">
        <f>((B13*1/3)+(C13*1/3)+(D13*1/3))</f>
        <v>0.11104714394173029</v>
      </c>
      <c r="F13" s="10">
        <v>7</v>
      </c>
      <c r="G13" s="58">
        <v>0.25289541981871638</v>
      </c>
      <c r="H13" s="58">
        <v>0.24727669601382271</v>
      </c>
      <c r="I13" s="58">
        <v>0.35041147635162129</v>
      </c>
      <c r="J13" s="61">
        <f>((G13*1/3)+(H13*1/3)+(I13*1/3))</f>
        <v>0.2835278640613868</v>
      </c>
      <c r="K13" s="10">
        <v>9</v>
      </c>
      <c r="L13" s="58">
        <v>0.3004380410025006</v>
      </c>
      <c r="M13" s="58">
        <v>0.38027272672492052</v>
      </c>
      <c r="N13" s="58">
        <v>0.39308653569688873</v>
      </c>
      <c r="O13" s="61">
        <f>((L13*1/3)+(M13*1/3)+(N13*1/3))</f>
        <v>0.35793243447476997</v>
      </c>
      <c r="P13" s="10">
        <v>11</v>
      </c>
      <c r="Q13" s="58">
        <v>0.39337778033852305</v>
      </c>
      <c r="R13" s="58">
        <v>0.3965226810938241</v>
      </c>
      <c r="S13" s="58">
        <v>0.40706391948231285</v>
      </c>
      <c r="T13" s="61">
        <f>((Q13*1/3)+(R13*1/3)+(S13*1/3))</f>
        <v>0.39898812697155339</v>
      </c>
      <c r="U13" s="10">
        <v>14</v>
      </c>
      <c r="V13" s="129">
        <v>0.53039210754541621</v>
      </c>
      <c r="W13" s="129">
        <v>0.36952352197252286</v>
      </c>
      <c r="X13" s="126">
        <v>0.56140475951443747</v>
      </c>
      <c r="Y13" s="124">
        <f>((V13*1/3)+(W13*1/3)+(X13*1/3))</f>
        <v>0.48710679634412546</v>
      </c>
      <c r="Z13" s="108">
        <v>12</v>
      </c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40" x14ac:dyDescent="0.25">
      <c r="A14" s="91" t="s">
        <v>8</v>
      </c>
      <c r="B14" s="58">
        <v>0.18086842658181015</v>
      </c>
      <c r="C14" s="58">
        <v>0.32887611324389515</v>
      </c>
      <c r="D14" s="58">
        <v>0.4005061436345958</v>
      </c>
      <c r="E14" s="61">
        <f>((B14*1/3)+(C14*1/3)+(D14*1/3))</f>
        <v>0.30341689448676701</v>
      </c>
      <c r="F14" s="10">
        <v>27</v>
      </c>
      <c r="G14" s="58">
        <v>0.19445982919500104</v>
      </c>
      <c r="H14" s="58">
        <v>0.2860697332574838</v>
      </c>
      <c r="I14" s="58">
        <v>0.60763579809326995</v>
      </c>
      <c r="J14" s="61">
        <f>((G14*1/3)+(H14*1/3)+(I14*1/3))</f>
        <v>0.36272178684858492</v>
      </c>
      <c r="K14" s="10">
        <v>20</v>
      </c>
      <c r="L14" s="58">
        <v>0.34292929239032854</v>
      </c>
      <c r="M14" s="58">
        <v>0.22949880625429575</v>
      </c>
      <c r="N14" s="58">
        <v>0.33651855805064901</v>
      </c>
      <c r="O14" s="61">
        <f>((L14*1/3)+(M14*1/3)+(N14*1/3))</f>
        <v>0.30298221889842442</v>
      </c>
      <c r="P14" s="10">
        <v>5</v>
      </c>
      <c r="Q14" s="58">
        <v>0.47129058165243809</v>
      </c>
      <c r="R14" s="58">
        <v>0.22038191750415795</v>
      </c>
      <c r="S14" s="58">
        <v>0.24592128240111352</v>
      </c>
      <c r="T14" s="61">
        <f>((Q14*1/3)+(R14*1/3)+(S14*1/3))</f>
        <v>0.31253126051923652</v>
      </c>
      <c r="U14" s="10">
        <v>4</v>
      </c>
      <c r="V14" s="129">
        <v>0.70412579531759456</v>
      </c>
      <c r="W14" s="129">
        <v>0.27524351488604665</v>
      </c>
      <c r="X14" s="126">
        <v>0.70565337257955263</v>
      </c>
      <c r="Y14" s="124">
        <f>((V14*1/3)+(W14*1/3)+(X14*1/3))</f>
        <v>0.56167422759439789</v>
      </c>
      <c r="Z14" s="108">
        <v>18</v>
      </c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40" x14ac:dyDescent="0.25">
      <c r="A15" s="91" t="s">
        <v>21</v>
      </c>
      <c r="B15" s="58">
        <v>0.19719095911619003</v>
      </c>
      <c r="C15" s="58">
        <v>0.55219387575680123</v>
      </c>
      <c r="D15" s="58">
        <v>0.20796722600718898</v>
      </c>
      <c r="E15" s="61">
        <f>((B15*1/3)+(C15*1/3)+(D15*1/3))</f>
        <v>0.31911735362672672</v>
      </c>
      <c r="F15" s="10">
        <v>31</v>
      </c>
      <c r="G15" s="58">
        <v>0.35028954502532916</v>
      </c>
      <c r="H15" s="58">
        <v>0.69344300586384122</v>
      </c>
      <c r="I15" s="58">
        <v>0.58865822711160998</v>
      </c>
      <c r="J15" s="61">
        <f>((G15*1/3)+(H15*1/3)+(I15*1/3))</f>
        <v>0.54413025933359349</v>
      </c>
      <c r="K15" s="10">
        <v>37</v>
      </c>
      <c r="L15" s="58">
        <v>0.30745979393005402</v>
      </c>
      <c r="M15" s="58">
        <v>0.64212496149810994</v>
      </c>
      <c r="N15" s="58">
        <v>0.3036166415951746</v>
      </c>
      <c r="O15" s="61">
        <f>((L15*1/3)+(M15*1/3)+(N15*1/3))</f>
        <v>0.41773379900777952</v>
      </c>
      <c r="P15" s="10">
        <v>19</v>
      </c>
      <c r="Q15" s="58">
        <v>0.19964365040082724</v>
      </c>
      <c r="R15" s="58">
        <v>0.65566437860698368</v>
      </c>
      <c r="S15" s="58">
        <v>0.17172433884560376</v>
      </c>
      <c r="T15" s="61">
        <f>((Q15*1/3)+(R15*1/3)+(S15*1/3))</f>
        <v>0.34234412261780489</v>
      </c>
      <c r="U15" s="10">
        <v>9</v>
      </c>
      <c r="V15" s="129">
        <v>0.49973394545489214</v>
      </c>
      <c r="W15" s="129">
        <v>0.40745637900466108</v>
      </c>
      <c r="X15" s="126">
        <v>0.82933180006465412</v>
      </c>
      <c r="Y15" s="124">
        <f>((V15*1/3)+(W15*1/3)+(X15*1/3))</f>
        <v>0.57884070817473576</v>
      </c>
      <c r="Z15" s="108">
        <v>20</v>
      </c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40" x14ac:dyDescent="0.25">
      <c r="A16" s="91" t="s">
        <v>22</v>
      </c>
      <c r="B16" s="58">
        <v>7.1268562803195976E-2</v>
      </c>
      <c r="C16" s="58">
        <v>0.44185182296010739</v>
      </c>
      <c r="D16" s="58">
        <v>0.27164355111749761</v>
      </c>
      <c r="E16" s="61">
        <f>((B16*1/3)+(C16*1/3)+(D16*1/3))</f>
        <v>0.26158797896026698</v>
      </c>
      <c r="F16" s="10">
        <v>24</v>
      </c>
      <c r="G16" s="58">
        <v>0.35951399432344683</v>
      </c>
      <c r="H16" s="58">
        <v>0.57895490409341732</v>
      </c>
      <c r="I16" s="58">
        <v>0.47335661354391734</v>
      </c>
      <c r="J16" s="61">
        <f>((G16*1/3)+(H16*1/3)+(I16*1/3))</f>
        <v>0.47060850398692716</v>
      </c>
      <c r="K16" s="10">
        <v>30</v>
      </c>
      <c r="L16" s="58">
        <v>0.48476723302437352</v>
      </c>
      <c r="M16" s="58">
        <v>0.66422328568283451</v>
      </c>
      <c r="N16" s="58">
        <v>0.39713894316130549</v>
      </c>
      <c r="O16" s="61">
        <f>((L16*1/3)+(M16*1/3)+(N16*1/3))</f>
        <v>0.51537648728950447</v>
      </c>
      <c r="P16" s="10">
        <v>27</v>
      </c>
      <c r="Q16" s="58">
        <v>0.59189634984648232</v>
      </c>
      <c r="R16" s="58">
        <v>0.69925659416104879</v>
      </c>
      <c r="S16" s="58">
        <v>0.35107329458184516</v>
      </c>
      <c r="T16" s="61">
        <f>((Q16*1/3)+(R16*1/3)+(S16*1/3))</f>
        <v>0.54740874619645874</v>
      </c>
      <c r="U16" s="10">
        <v>27</v>
      </c>
      <c r="V16" s="129">
        <v>0.54840107573218511</v>
      </c>
      <c r="W16" s="129">
        <v>0.67082474250108592</v>
      </c>
      <c r="X16" s="126">
        <v>0.58237141671431991</v>
      </c>
      <c r="Y16" s="124">
        <f>((V16*1/3)+(W16*1/3)+(X16*1/3))</f>
        <v>0.60053241164919702</v>
      </c>
      <c r="Z16" s="108">
        <v>23</v>
      </c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5">
      <c r="A17" s="91" t="s">
        <v>17</v>
      </c>
      <c r="B17" s="58">
        <v>0.21859092412922562</v>
      </c>
      <c r="C17" s="58">
        <v>0.2529308005459196</v>
      </c>
      <c r="D17" s="58">
        <v>0.14260343176126367</v>
      </c>
      <c r="E17" s="61">
        <f>((B17*1/3)+(C17*1/3)+(D17*1/3))</f>
        <v>0.20470838547880296</v>
      </c>
      <c r="F17" s="10">
        <v>19</v>
      </c>
      <c r="G17" s="58">
        <v>0.25381386020021746</v>
      </c>
      <c r="H17" s="58">
        <v>0.40852361705513329</v>
      </c>
      <c r="I17" s="58">
        <v>0.29991990653097594</v>
      </c>
      <c r="J17" s="61">
        <f>((G17*1/3)+(H17*1/3)+(I17*1/3))</f>
        <v>0.32075246126210888</v>
      </c>
      <c r="K17" s="10">
        <v>14</v>
      </c>
      <c r="L17" s="58">
        <v>0.26308289989169148</v>
      </c>
      <c r="M17" s="58">
        <v>0.36362718554750739</v>
      </c>
      <c r="N17" s="58">
        <v>0.29603395522154857</v>
      </c>
      <c r="O17" s="61">
        <f>((L17*1/3)+(M17*1/3)+(N17*1/3))</f>
        <v>0.3075813468869158</v>
      </c>
      <c r="P17" s="10">
        <v>6</v>
      </c>
      <c r="Q17" s="58">
        <v>0.35542701967208634</v>
      </c>
      <c r="R17" s="58">
        <v>0.39898268867676012</v>
      </c>
      <c r="S17" s="58">
        <v>0.24902873899230368</v>
      </c>
      <c r="T17" s="61">
        <f>((Q17*1/3)+(R17*1/3)+(S17*1/3))</f>
        <v>0.33447948244705006</v>
      </c>
      <c r="U17" s="10">
        <v>8</v>
      </c>
      <c r="V17" s="129">
        <v>0.60962878470597393</v>
      </c>
      <c r="W17" s="129">
        <v>0.24227354138218321</v>
      </c>
      <c r="X17" s="126">
        <v>0.51984898560131121</v>
      </c>
      <c r="Y17" s="124">
        <f>((V17*1/3)+(W17*1/3)+(X17*1/3))</f>
        <v>0.45725043722982284</v>
      </c>
      <c r="Z17" s="108">
        <v>9</v>
      </c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5">
      <c r="A18" s="91" t="s">
        <v>25</v>
      </c>
      <c r="B18" s="58">
        <v>5.9775394709010415E-2</v>
      </c>
      <c r="C18" s="58">
        <v>0.1116539056717185</v>
      </c>
      <c r="D18" s="58">
        <v>3.4228287599843012E-2</v>
      </c>
      <c r="E18" s="61">
        <f>((B18*1/3)+(C18*1/3)+(D18*1/3))</f>
        <v>6.8552529326857306E-2</v>
      </c>
      <c r="F18" s="10">
        <v>4</v>
      </c>
      <c r="G18" s="58">
        <v>0.28269326517280402</v>
      </c>
      <c r="H18" s="58">
        <v>0.32194630092623994</v>
      </c>
      <c r="I18" s="58">
        <v>0.20523657112782603</v>
      </c>
      <c r="J18" s="61">
        <f>((G18*1/3)+(H18*1/3)+(I18*1/3))</f>
        <v>0.26995871240895664</v>
      </c>
      <c r="K18" s="10">
        <v>7</v>
      </c>
      <c r="L18" s="58">
        <v>0.44532399026702751</v>
      </c>
      <c r="M18" s="58">
        <v>0.45900056005093964</v>
      </c>
      <c r="N18" s="58">
        <v>0.60947268948129063</v>
      </c>
      <c r="O18" s="61">
        <f>((L18*1/3)+(M18*1/3)+(N18*1/3))</f>
        <v>0.50459907993308595</v>
      </c>
      <c r="P18" s="10">
        <v>25</v>
      </c>
      <c r="Q18" s="58">
        <v>0.56415407808684248</v>
      </c>
      <c r="R18" s="58">
        <v>0.484904582615589</v>
      </c>
      <c r="S18" s="58">
        <v>0.76781756829575809</v>
      </c>
      <c r="T18" s="61">
        <f>((Q18*1/3)+(R18*1/3)+(S18*1/3))</f>
        <v>0.60562540966606315</v>
      </c>
      <c r="U18" s="10">
        <v>29</v>
      </c>
      <c r="V18" s="129">
        <v>0.5620271563951531</v>
      </c>
      <c r="W18" s="129">
        <v>0.41668235959125965</v>
      </c>
      <c r="X18" s="126">
        <v>0.32689541066483524</v>
      </c>
      <c r="Y18" s="124">
        <f>((V18*1/3)+(W18*1/3)+(X18*1/3))</f>
        <v>0.43520164221708263</v>
      </c>
      <c r="Z18" s="108">
        <v>5</v>
      </c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5">
      <c r="A19" s="91" t="s">
        <v>40</v>
      </c>
      <c r="B19" s="58">
        <v>0.46078301219932105</v>
      </c>
      <c r="C19" s="58">
        <v>0.65359818119321311</v>
      </c>
      <c r="D19" s="58">
        <v>0.37932527761018558</v>
      </c>
      <c r="E19" s="61">
        <f>((B19*1/3)+(C19*1/3)+(D19*1/3))</f>
        <v>0.49790215700090656</v>
      </c>
      <c r="F19" s="10">
        <v>38</v>
      </c>
      <c r="G19" s="58">
        <v>0.47418602383233688</v>
      </c>
      <c r="H19" s="58">
        <v>0.72675380232735098</v>
      </c>
      <c r="I19" s="58">
        <v>0.40841609921261923</v>
      </c>
      <c r="J19" s="61">
        <f>((G19*1/3)+(H19*1/3)+(I19*1/3))</f>
        <v>0.53645197512410236</v>
      </c>
      <c r="K19" s="10">
        <v>36</v>
      </c>
      <c r="L19" s="58">
        <v>0.61695822305351311</v>
      </c>
      <c r="M19" s="58">
        <v>0.69246069676322408</v>
      </c>
      <c r="N19" s="58">
        <v>0.45723443517319978</v>
      </c>
      <c r="O19" s="61">
        <f>((L19*1/3)+(M19*1/3)+(N19*1/3))</f>
        <v>0.58888445166331238</v>
      </c>
      <c r="P19" s="10">
        <v>32</v>
      </c>
      <c r="Q19" s="58">
        <v>0.71559322065536568</v>
      </c>
      <c r="R19" s="58">
        <v>0.72098277670017308</v>
      </c>
      <c r="S19" s="58">
        <v>0.38042013127346203</v>
      </c>
      <c r="T19" s="61">
        <f>((Q19*1/3)+(R19*1/3)+(S19*1/3))</f>
        <v>0.60566537620966698</v>
      </c>
      <c r="U19" s="10">
        <v>30</v>
      </c>
      <c r="V19" s="129">
        <v>0.77517856428810039</v>
      </c>
      <c r="W19" s="129">
        <v>0.52612243980729345</v>
      </c>
      <c r="X19" s="126">
        <v>0.76435359585331475</v>
      </c>
      <c r="Y19" s="124">
        <f>((V19*1/3)+(W19*1/3)+(X19*1/3))</f>
        <v>0.6885515333162362</v>
      </c>
      <c r="Z19" s="108">
        <v>33</v>
      </c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5">
      <c r="A20" s="91" t="s">
        <v>38</v>
      </c>
      <c r="B20" s="58">
        <v>0.53607613959433065</v>
      </c>
      <c r="C20" s="58">
        <v>0.67800265193333198</v>
      </c>
      <c r="D20" s="58">
        <v>0.69186179641664092</v>
      </c>
      <c r="E20" s="61">
        <f>((B20*1/3)+(C20*1/3)+(D20*1/3))</f>
        <v>0.63531352931476781</v>
      </c>
      <c r="F20" s="10">
        <v>44</v>
      </c>
      <c r="G20" s="58">
        <v>0.57650963213721151</v>
      </c>
      <c r="H20" s="58">
        <v>0.69933887077060475</v>
      </c>
      <c r="I20" s="58">
        <v>0.78656607852650984</v>
      </c>
      <c r="J20" s="61">
        <f>((G20*1/3)+(H20*1/3)+(I20*1/3))</f>
        <v>0.68747152714477533</v>
      </c>
      <c r="K20" s="10">
        <v>44</v>
      </c>
      <c r="L20" s="58">
        <v>0.64867439851286957</v>
      </c>
      <c r="M20" s="58">
        <v>0.7562725644195839</v>
      </c>
      <c r="N20" s="58">
        <v>0.83884343216241641</v>
      </c>
      <c r="O20" s="61">
        <f>((L20*1/3)+(M20*1/3)+(N20*1/3))</f>
        <v>0.74793013169829003</v>
      </c>
      <c r="P20" s="10">
        <v>45</v>
      </c>
      <c r="Q20" s="58">
        <v>0.71578736652300423</v>
      </c>
      <c r="R20" s="58">
        <v>0.76444846596477622</v>
      </c>
      <c r="S20" s="58">
        <v>0.84370576230061822</v>
      </c>
      <c r="T20" s="61">
        <f>((Q20*1/3)+(R20*1/3)+(S20*1/3))</f>
        <v>0.7746471982627996</v>
      </c>
      <c r="U20" s="10">
        <v>47</v>
      </c>
      <c r="V20" s="129">
        <v>0.73244922528758916</v>
      </c>
      <c r="W20" s="129">
        <v>0.73674207353342058</v>
      </c>
      <c r="X20" s="126">
        <v>0.89605811227113052</v>
      </c>
      <c r="Y20" s="124">
        <f>((V20*1/3)+(W20*1/3)+(X20*1/3))</f>
        <v>0.78841647036404683</v>
      </c>
      <c r="Z20" s="108">
        <v>45</v>
      </c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5">
      <c r="A21" s="91" t="s">
        <v>33</v>
      </c>
      <c r="B21" s="58">
        <v>0.38168555596024673</v>
      </c>
      <c r="C21" s="58">
        <v>0.42912042082308161</v>
      </c>
      <c r="D21" s="58">
        <v>0.43899778600999345</v>
      </c>
      <c r="E21" s="61">
        <f>((B21*1/3)+(C21*1/3)+(D21*1/3))</f>
        <v>0.41660125426444061</v>
      </c>
      <c r="F21" s="10">
        <v>35</v>
      </c>
      <c r="G21" s="58">
        <v>0.50211569109147913</v>
      </c>
      <c r="H21" s="58">
        <v>0.56993496609999328</v>
      </c>
      <c r="I21" s="58">
        <v>0.70771547215974739</v>
      </c>
      <c r="J21" s="61">
        <f>((G21*1/3)+(H21*1/3)+(I21*1/3))</f>
        <v>0.5932553764504066</v>
      </c>
      <c r="K21" s="10">
        <v>38</v>
      </c>
      <c r="L21" s="58">
        <v>0.51335279671377665</v>
      </c>
      <c r="M21" s="58">
        <v>0.5835470146813948</v>
      </c>
      <c r="N21" s="58">
        <v>0.92118461249038752</v>
      </c>
      <c r="O21" s="61">
        <f>((L21*1/3)+(M21*1/3)+(N21*1/3))</f>
        <v>0.67269480796185288</v>
      </c>
      <c r="P21" s="10">
        <v>40</v>
      </c>
      <c r="Q21" s="58">
        <v>0.57224559546857612</v>
      </c>
      <c r="R21" s="58">
        <v>0.59902294400583367</v>
      </c>
      <c r="S21" s="58">
        <v>0.9833370038064726</v>
      </c>
      <c r="T21" s="61">
        <f>((Q21*1/3)+(R21*1/3)+(S21*1/3))</f>
        <v>0.71820184776029405</v>
      </c>
      <c r="U21" s="10">
        <v>41</v>
      </c>
      <c r="V21" s="129">
        <v>0.73241473916225375</v>
      </c>
      <c r="W21" s="129">
        <v>0.63788939792762944</v>
      </c>
      <c r="X21" s="126">
        <v>0.82355563797910936</v>
      </c>
      <c r="Y21" s="124">
        <f>((V21*1/3)+(W21*1/3)+(X21*1/3))</f>
        <v>0.73128659168966414</v>
      </c>
      <c r="Z21" s="108">
        <v>40</v>
      </c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5">
      <c r="A22" s="91" t="s">
        <v>15</v>
      </c>
      <c r="B22" s="58">
        <v>0.15110446139623324</v>
      </c>
      <c r="C22" s="58">
        <v>2.0220631454897577E-2</v>
      </c>
      <c r="D22" s="58">
        <v>0.12543949870312443</v>
      </c>
      <c r="E22" s="182">
        <f>((B22*1/3)+(C22*1/3)+(D22*1/3))</f>
        <v>9.8921530518085082E-2</v>
      </c>
      <c r="F22" s="10">
        <v>5</v>
      </c>
      <c r="G22" s="82">
        <v>0.14539092734836659</v>
      </c>
      <c r="H22" s="82">
        <v>9.0467074859218982E-2</v>
      </c>
      <c r="I22" s="58">
        <v>0.23032702983985279</v>
      </c>
      <c r="J22" s="182">
        <f>((G22*1/3)+(H22*1/3)+(I22*1/3))</f>
        <v>0.15539501068247946</v>
      </c>
      <c r="K22" s="10">
        <v>2</v>
      </c>
      <c r="L22" s="82">
        <v>4.0125111425949586E-2</v>
      </c>
      <c r="M22" s="82">
        <v>0.18520683781328795</v>
      </c>
      <c r="N22" s="58">
        <v>0.37003517647662726</v>
      </c>
      <c r="O22" s="182">
        <f>((L22*1/3)+(M22*1/3)+(N22*1/3))</f>
        <v>0.19845570857195494</v>
      </c>
      <c r="P22" s="10">
        <v>1</v>
      </c>
      <c r="Q22" s="82">
        <v>0.10928246494898743</v>
      </c>
      <c r="R22" s="82">
        <v>0.22000209681805752</v>
      </c>
      <c r="S22" s="82">
        <v>0.39560198024494708</v>
      </c>
      <c r="T22" s="182">
        <f>((Q22*1/3)+(R22*1/3)+(S22*1/3))</f>
        <v>0.24162884733733067</v>
      </c>
      <c r="U22" s="10">
        <v>2</v>
      </c>
      <c r="V22" s="129">
        <v>0.56100554066970909</v>
      </c>
      <c r="W22" s="129">
        <v>0.19878266802699654</v>
      </c>
      <c r="X22" s="126">
        <v>0.36623832866616585</v>
      </c>
      <c r="Y22" s="124">
        <f>((V22*1/3)+(W22*1/3)+(X22*1/3))</f>
        <v>0.37534217912095719</v>
      </c>
      <c r="Z22" s="108">
        <v>2</v>
      </c>
    </row>
    <row r="23" spans="1:38" x14ac:dyDescent="0.25">
      <c r="A23" s="91" t="s">
        <v>18</v>
      </c>
      <c r="B23" s="58">
        <v>0.164619982160464</v>
      </c>
      <c r="C23" s="58">
        <v>0.12826519765081229</v>
      </c>
      <c r="D23" s="58">
        <v>0.32218468966246572</v>
      </c>
      <c r="E23" s="61">
        <f>((B23*1/3)+(C23*1/3)+(D23*1/3))</f>
        <v>0.20502328982458068</v>
      </c>
      <c r="F23" s="10">
        <v>20</v>
      </c>
      <c r="G23" s="58">
        <v>0.3052166479565443</v>
      </c>
      <c r="H23" s="58">
        <v>0.3634773163714019</v>
      </c>
      <c r="I23" s="58">
        <v>0.56866226793973185</v>
      </c>
      <c r="J23" s="61">
        <f>((G23*1/3)+(H23*1/3)+(I23*1/3))</f>
        <v>0.41245207742255935</v>
      </c>
      <c r="K23" s="10">
        <v>26</v>
      </c>
      <c r="L23" s="58">
        <v>0.33066356307016431</v>
      </c>
      <c r="M23" s="58">
        <v>0.49869337470553221</v>
      </c>
      <c r="N23" s="58">
        <v>0.66932068964250746</v>
      </c>
      <c r="O23" s="61">
        <f>((L23*1/3)+(M23*1/3)+(N23*1/3))</f>
        <v>0.49955920913940133</v>
      </c>
      <c r="P23" s="10">
        <v>24</v>
      </c>
      <c r="Q23" s="58">
        <v>0.25546855340940128</v>
      </c>
      <c r="R23" s="58">
        <v>0.51659117016317946</v>
      </c>
      <c r="S23" s="58">
        <v>0.72544180146906545</v>
      </c>
      <c r="T23" s="61">
        <f>((Q23*1/3)+(R23*1/3)+(S23*1/3))</f>
        <v>0.49916717501388208</v>
      </c>
      <c r="U23" s="10">
        <v>21</v>
      </c>
      <c r="V23" s="129">
        <v>0.51348583631743228</v>
      </c>
      <c r="W23" s="129">
        <v>0.70731060260476553</v>
      </c>
      <c r="X23" s="126">
        <v>0.84299872524678743</v>
      </c>
      <c r="Y23" s="124">
        <f>((V23*1/3)+(W23*1/3)+(X23*1/3))</f>
        <v>0.68793172138966174</v>
      </c>
      <c r="Z23" s="108">
        <v>32</v>
      </c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5">
      <c r="A24" s="91" t="s">
        <v>44</v>
      </c>
      <c r="B24" s="58">
        <v>0.28970920252251414</v>
      </c>
      <c r="C24" s="58">
        <v>0.4855424316736851</v>
      </c>
      <c r="D24" s="58">
        <v>0.30375015968639091</v>
      </c>
      <c r="E24" s="61">
        <f>((B24*1/3)+(C24*1/3)+(D24*1/3))</f>
        <v>0.35966726462753007</v>
      </c>
      <c r="F24" s="10">
        <v>34</v>
      </c>
      <c r="G24" s="58">
        <v>0.37851596974144497</v>
      </c>
      <c r="H24" s="58">
        <v>0.61088888109910655</v>
      </c>
      <c r="I24" s="58">
        <v>0.48950960277387823</v>
      </c>
      <c r="J24" s="61">
        <f>((G24*1/3)+(H24*1/3)+(I24*1/3))</f>
        <v>0.49297148453814321</v>
      </c>
      <c r="K24" s="10">
        <v>33</v>
      </c>
      <c r="L24" s="58">
        <v>0.63558725377754943</v>
      </c>
      <c r="M24" s="58">
        <v>0.59836978725763279</v>
      </c>
      <c r="N24" s="58">
        <v>0.57060961378218211</v>
      </c>
      <c r="O24" s="61">
        <f>((L24*1/3)+(M24*1/3)+(N24*1/3))</f>
        <v>0.60152221827245478</v>
      </c>
      <c r="P24" s="10">
        <v>34</v>
      </c>
      <c r="Q24" s="58">
        <v>0.7601618725925221</v>
      </c>
      <c r="R24" s="58">
        <v>0.62463722739722227</v>
      </c>
      <c r="S24" s="58">
        <v>0.54853544063584814</v>
      </c>
      <c r="T24" s="61">
        <f>((Q24*1/3)+(R24*1/3)+(S24*1/3))</f>
        <v>0.64444484687519754</v>
      </c>
      <c r="U24" s="10">
        <v>34</v>
      </c>
      <c r="V24" s="129">
        <v>0.7233311280726713</v>
      </c>
      <c r="W24" s="129">
        <v>0.5497043787695558</v>
      </c>
      <c r="X24" s="126">
        <v>0.66788731103512411</v>
      </c>
      <c r="Y24" s="124">
        <f>((V24*1/3)+(W24*1/3)+(X24*1/3))</f>
        <v>0.64697427262578378</v>
      </c>
      <c r="Z24" s="108">
        <v>28</v>
      </c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5">
      <c r="A25" s="91" t="s">
        <v>49</v>
      </c>
      <c r="B25" s="58">
        <v>0.53983145603808036</v>
      </c>
      <c r="C25" s="58">
        <v>0.69523178097490979</v>
      </c>
      <c r="D25" s="58">
        <v>0.47595856954461813</v>
      </c>
      <c r="E25" s="61">
        <f>((B25*1/3)+(C25*1/3)+(D25*1/3))</f>
        <v>0.57034060218586946</v>
      </c>
      <c r="F25" s="10">
        <v>40</v>
      </c>
      <c r="G25" s="58">
        <v>0.48098113126240455</v>
      </c>
      <c r="H25" s="58">
        <v>0.76352974756588587</v>
      </c>
      <c r="I25" s="58">
        <v>0.57269744953504498</v>
      </c>
      <c r="J25" s="61">
        <f>((G25*1/3)+(H25*1/3)+(I25*1/3))</f>
        <v>0.60573610945444512</v>
      </c>
      <c r="K25" s="10">
        <v>39</v>
      </c>
      <c r="L25" s="58">
        <v>0.72761657280762648</v>
      </c>
      <c r="M25" s="58">
        <v>0.76719637761603132</v>
      </c>
      <c r="N25" s="58">
        <v>0.59407362761313898</v>
      </c>
      <c r="O25" s="61">
        <f>((L25*1/3)+(M25*1/3)+(N25*1/3))</f>
        <v>0.69629552601226552</v>
      </c>
      <c r="P25" s="10">
        <v>43</v>
      </c>
      <c r="Q25" s="58">
        <v>0.81341848483463197</v>
      </c>
      <c r="R25" s="58">
        <v>0.79773302323634443</v>
      </c>
      <c r="S25" s="58">
        <v>0.55964513254431736</v>
      </c>
      <c r="T25" s="61">
        <f>((Q25*1/3)+(R25*1/3)+(S25*1/3))</f>
        <v>0.72359888020509788</v>
      </c>
      <c r="U25" s="10">
        <v>42</v>
      </c>
      <c r="V25" s="129">
        <v>0.72474043296218016</v>
      </c>
      <c r="W25" s="129">
        <v>0.72538849067484568</v>
      </c>
      <c r="X25" s="126">
        <v>0.71961057888813451</v>
      </c>
      <c r="Y25" s="124">
        <f>((V25*1/3)+(W25*1/3)+(X25*1/3))</f>
        <v>0.72324650084172015</v>
      </c>
      <c r="Z25" s="108">
        <v>39</v>
      </c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5">
      <c r="A26" s="91" t="s">
        <v>7</v>
      </c>
      <c r="B26" s="58">
        <v>5.4749636256655666E-2</v>
      </c>
      <c r="C26" s="58">
        <v>5.7648863081070818E-2</v>
      </c>
      <c r="D26" s="58">
        <v>2.0390276599097125E-2</v>
      </c>
      <c r="E26" s="182">
        <f>((B26*1/3)+(C26*1/3)+(D26*1/3))</f>
        <v>4.4262925312274541E-2</v>
      </c>
      <c r="F26" s="10">
        <v>1</v>
      </c>
      <c r="G26" s="82">
        <v>0.16333266994229181</v>
      </c>
      <c r="H26" s="82">
        <v>7.9918100585790935E-2</v>
      </c>
      <c r="I26" s="58">
        <v>0.13931738942375171</v>
      </c>
      <c r="J26" s="182">
        <f>((G26*1/3)+(H26*1/3)+(I26*1/3))</f>
        <v>0.12752271998394482</v>
      </c>
      <c r="K26" s="10">
        <v>1</v>
      </c>
      <c r="L26" s="82">
        <v>0.2864435141397238</v>
      </c>
      <c r="M26" s="82">
        <v>3.885839068344394E-2</v>
      </c>
      <c r="N26" s="58">
        <v>0.34104414117711707</v>
      </c>
      <c r="O26" s="182">
        <f>((L26*1/3)+(M26*1/3)+(N26*1/3))</f>
        <v>0.22211534866676158</v>
      </c>
      <c r="P26" s="10">
        <v>2</v>
      </c>
      <c r="Q26" s="82">
        <v>0.41763499335516563</v>
      </c>
      <c r="R26" s="82">
        <v>4.4051303379856216E-2</v>
      </c>
      <c r="S26" s="82">
        <v>0.41447172038896862</v>
      </c>
      <c r="T26" s="182">
        <f>((Q26*1/3)+(R26*1/3)+(S26*1/3))</f>
        <v>0.29205267237466348</v>
      </c>
      <c r="U26" s="10">
        <v>3</v>
      </c>
      <c r="V26" s="129">
        <v>0.5892535608197369</v>
      </c>
      <c r="W26" s="129">
        <v>0.28732641210616006</v>
      </c>
      <c r="X26" s="126">
        <v>0.32300298381124459</v>
      </c>
      <c r="Y26" s="124">
        <f>((V26*1/3)+(W26*1/3)+(X26*1/3))</f>
        <v>0.3998609855790472</v>
      </c>
      <c r="Z26" s="108">
        <v>4</v>
      </c>
    </row>
    <row r="27" spans="1:38" x14ac:dyDescent="0.25">
      <c r="A27" s="91" t="s">
        <v>41</v>
      </c>
      <c r="B27" s="58">
        <v>0.24132125052935827</v>
      </c>
      <c r="C27" s="58">
        <v>0.19425542227424605</v>
      </c>
      <c r="D27" s="58">
        <v>0.16951878563499664</v>
      </c>
      <c r="E27" s="61">
        <f>((B27*1/3)+(C27*1/3)+(D27*1/3))</f>
        <v>0.20169848614620031</v>
      </c>
      <c r="F27" s="10">
        <v>17</v>
      </c>
      <c r="G27" s="58">
        <v>0.35459996471917271</v>
      </c>
      <c r="H27" s="58">
        <v>0.55359644950076081</v>
      </c>
      <c r="I27" s="58">
        <v>0.42993402135816516</v>
      </c>
      <c r="J27" s="61">
        <f>((G27*1/3)+(H27*1/3)+(I27*1/3))</f>
        <v>0.44604347852603288</v>
      </c>
      <c r="K27" s="10">
        <v>27</v>
      </c>
      <c r="L27" s="58">
        <v>0.37423997136097203</v>
      </c>
      <c r="M27" s="58">
        <v>0.61502797739273929</v>
      </c>
      <c r="N27" s="58">
        <v>0.55671514580227033</v>
      </c>
      <c r="O27" s="61">
        <f>((L27*1/3)+(M27*1/3)+(N27*1/3))</f>
        <v>0.5153276981853272</v>
      </c>
      <c r="P27" s="10">
        <v>26</v>
      </c>
      <c r="Q27" s="58">
        <v>0.44171143246841038</v>
      </c>
      <c r="R27" s="58">
        <v>0.63265706168720903</v>
      </c>
      <c r="S27" s="58">
        <v>0.60663297603556732</v>
      </c>
      <c r="T27" s="61">
        <f>((Q27*1/3)+(R27*1/3)+(S27*1/3))</f>
        <v>0.56033382339706228</v>
      </c>
      <c r="U27" s="10">
        <v>28</v>
      </c>
      <c r="V27" s="129">
        <v>0.58162071909309843</v>
      </c>
      <c r="W27" s="129">
        <v>0.58068697324367258</v>
      </c>
      <c r="X27" s="126">
        <v>0.70230881288912217</v>
      </c>
      <c r="Y27" s="124">
        <f>((V27*1/3)+(W27*1/3)+(X27*1/3))</f>
        <v>0.62153883507529772</v>
      </c>
      <c r="Z27" s="108">
        <v>26</v>
      </c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5">
      <c r="A28" s="91" t="s">
        <v>30</v>
      </c>
      <c r="B28" s="58">
        <v>0.4974489284621807</v>
      </c>
      <c r="C28" s="58">
        <v>0.70101206508524194</v>
      </c>
      <c r="D28" s="58">
        <v>0.63386473750404138</v>
      </c>
      <c r="E28" s="61">
        <f>((B28*1/3)+(C28*1/3)+(D28*1/3))</f>
        <v>0.6107752436838213</v>
      </c>
      <c r="F28" s="10">
        <v>41</v>
      </c>
      <c r="G28" s="58">
        <v>0.62678502098075339</v>
      </c>
      <c r="H28" s="58">
        <v>0.79614463545717806</v>
      </c>
      <c r="I28" s="58">
        <v>0.80871922874997748</v>
      </c>
      <c r="J28" s="61">
        <f>((G28*1/3)+(H28*1/3)+(I28*1/3))</f>
        <v>0.74388296172930302</v>
      </c>
      <c r="K28" s="10">
        <v>46</v>
      </c>
      <c r="L28" s="58">
        <v>0.68365599797508203</v>
      </c>
      <c r="M28" s="58">
        <v>0.83603183087698751</v>
      </c>
      <c r="N28" s="58">
        <v>0.72946647772130302</v>
      </c>
      <c r="O28" s="61">
        <f>((L28*1/3)+(M28*1/3)+(N28*1/3))</f>
        <v>0.74971810219112422</v>
      </c>
      <c r="P28" s="10">
        <v>46</v>
      </c>
      <c r="Q28" s="58">
        <v>0.73890616143724874</v>
      </c>
      <c r="R28" s="58">
        <v>0.83870959982903892</v>
      </c>
      <c r="S28" s="58">
        <v>0.74981959808407983</v>
      </c>
      <c r="T28" s="61">
        <f>((Q28*1/3)+(R28*1/3)+(S28*1/3))</f>
        <v>0.7758117864501225</v>
      </c>
      <c r="U28" s="10">
        <v>48</v>
      </c>
      <c r="V28" s="129">
        <v>0.6365755615782831</v>
      </c>
      <c r="W28" s="129">
        <v>0.51215053568209989</v>
      </c>
      <c r="X28" s="126">
        <v>0.68770311749818469</v>
      </c>
      <c r="Y28" s="124">
        <f>((V28*1/3)+(W28*1/3)+(X28*1/3))</f>
        <v>0.6121430715861893</v>
      </c>
      <c r="Z28" s="108">
        <v>24</v>
      </c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5">
      <c r="A29" s="91" t="s">
        <v>11</v>
      </c>
      <c r="B29" s="58">
        <v>0.18344235026243946</v>
      </c>
      <c r="C29" s="58">
        <v>0.14413630085474213</v>
      </c>
      <c r="D29" s="58">
        <v>0.19083552332758053</v>
      </c>
      <c r="E29" s="61">
        <f>((B29*1/3)+(C29*1/3)+(D29*1/3))</f>
        <v>0.17280472481492071</v>
      </c>
      <c r="F29" s="10">
        <v>15</v>
      </c>
      <c r="G29" s="58">
        <v>0.32474496683370702</v>
      </c>
      <c r="H29" s="58">
        <v>0.31626347800361182</v>
      </c>
      <c r="I29" s="58">
        <v>0.33680842959037471</v>
      </c>
      <c r="J29" s="61">
        <f>((G29*1/3)+(H29*1/3)+(I29*1/3))</f>
        <v>0.32593895814256452</v>
      </c>
      <c r="K29" s="10">
        <v>16</v>
      </c>
      <c r="L29" s="58">
        <v>0.18948915956158724</v>
      </c>
      <c r="M29" s="58">
        <v>0.37915355771448023</v>
      </c>
      <c r="N29" s="58">
        <v>0.58144128051460342</v>
      </c>
      <c r="O29" s="61">
        <f>((L29*1/3)+(M29*1/3)+(N29*1/3))</f>
        <v>0.38336133259689031</v>
      </c>
      <c r="P29" s="10">
        <v>16</v>
      </c>
      <c r="Q29" s="58">
        <v>0.23202760020769708</v>
      </c>
      <c r="R29" s="58">
        <v>0.42115173274489559</v>
      </c>
      <c r="S29" s="58">
        <v>0.65611584331311301</v>
      </c>
      <c r="T29" s="61">
        <f>((Q29*1/3)+(R29*1/3)+(S29*1/3))</f>
        <v>0.43643172542190189</v>
      </c>
      <c r="U29" s="10">
        <v>17</v>
      </c>
      <c r="V29" s="129">
        <v>0.67951901047039365</v>
      </c>
      <c r="W29" s="129">
        <v>0.46772950306800998</v>
      </c>
      <c r="X29" s="126">
        <v>0.41548543367989671</v>
      </c>
      <c r="Y29" s="124">
        <f>((V29*1/3)+(W29*1/3)+(X29*1/3))</f>
        <v>0.5209113157394335</v>
      </c>
      <c r="Z29" s="108">
        <v>13</v>
      </c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5">
      <c r="A30" s="91" t="s">
        <v>53</v>
      </c>
      <c r="B30" s="58">
        <v>0.7200687875370867</v>
      </c>
      <c r="C30" s="58">
        <v>0.79756873380804238</v>
      </c>
      <c r="D30" s="58">
        <v>0.8783929897227355</v>
      </c>
      <c r="E30" s="61">
        <f>((B30*1/3)+(C30*1/3)+(D30*1/3))</f>
        <v>0.79867683702262149</v>
      </c>
      <c r="F30" s="10">
        <v>52</v>
      </c>
      <c r="G30" s="58">
        <v>0.7135023474056541</v>
      </c>
      <c r="H30" s="58">
        <v>0.7794012109715287</v>
      </c>
      <c r="I30" s="58">
        <v>0.83580219892830654</v>
      </c>
      <c r="J30" s="61">
        <f>((G30*1/3)+(H30*1/3)+(I30*1/3))</f>
        <v>0.776235252435163</v>
      </c>
      <c r="K30" s="10">
        <v>48</v>
      </c>
      <c r="L30" s="58">
        <v>0.74979486996302991</v>
      </c>
      <c r="M30" s="58">
        <v>0.84543937687347659</v>
      </c>
      <c r="N30" s="58">
        <v>0.7580297230460139</v>
      </c>
      <c r="O30" s="61">
        <f>((L30*1/3)+(M30*1/3)+(N30*1/3))</f>
        <v>0.78442132329417347</v>
      </c>
      <c r="P30" s="10">
        <v>49</v>
      </c>
      <c r="Q30" s="58">
        <v>0.73330855326320155</v>
      </c>
      <c r="R30" s="58">
        <v>0.85230896520579447</v>
      </c>
      <c r="S30" s="58">
        <v>0.66315018396393699</v>
      </c>
      <c r="T30" s="61">
        <f>((Q30*1/3)+(R30*1/3)+(S30*1/3))</f>
        <v>0.749589234144311</v>
      </c>
      <c r="U30" s="10">
        <v>44</v>
      </c>
      <c r="V30" s="129">
        <v>0.7533657961477831</v>
      </c>
      <c r="W30" s="129">
        <v>0.90977966658047715</v>
      </c>
      <c r="X30" s="126">
        <v>0.88239706708860433</v>
      </c>
      <c r="Y30" s="124">
        <f>((V30*1/3)+(W30*1/3)+(X30*1/3))</f>
        <v>0.84851417660562145</v>
      </c>
      <c r="Z30" s="108">
        <v>48</v>
      </c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5">
      <c r="A31" s="91" t="s">
        <v>16</v>
      </c>
      <c r="B31" s="58">
        <v>0.127162980640977</v>
      </c>
      <c r="C31" s="58">
        <v>6.0904601122056388E-2</v>
      </c>
      <c r="D31" s="58">
        <v>1.3182699793728448E-2</v>
      </c>
      <c r="E31" s="61">
        <f>((B31*1/3)+(C31*1/3)+(D31*1/3))</f>
        <v>6.7083427185587283E-2</v>
      </c>
      <c r="F31" s="10">
        <v>3</v>
      </c>
      <c r="G31" s="58">
        <v>0.16744512164852496</v>
      </c>
      <c r="H31" s="58">
        <v>0.3647649191484863</v>
      </c>
      <c r="I31" s="58">
        <v>0.15081124613523156</v>
      </c>
      <c r="J31" s="61">
        <f>((G31*1/3)+(H31*1/3)+(I31*1/3))</f>
        <v>0.2276737623107476</v>
      </c>
      <c r="K31" s="10">
        <v>4</v>
      </c>
      <c r="L31" s="58">
        <v>8.4615373984365874E-2</v>
      </c>
      <c r="M31" s="58">
        <v>0.69467908700567349</v>
      </c>
      <c r="N31" s="58">
        <v>0.51879454479192311</v>
      </c>
      <c r="O31" s="61">
        <f>((L31*1/3)+(M31*1/3)+(N31*1/3))</f>
        <v>0.43269633526065421</v>
      </c>
      <c r="P31" s="10">
        <v>21</v>
      </c>
      <c r="Q31" s="58">
        <v>0.14458224160139063</v>
      </c>
      <c r="R31" s="58">
        <v>0.76286651536263583</v>
      </c>
      <c r="S31" s="58">
        <v>0.63936002429251393</v>
      </c>
      <c r="T31" s="61">
        <f>((Q31*1/3)+(R31*1/3)+(S31*1/3))</f>
        <v>0.51560292708551347</v>
      </c>
      <c r="U31" s="10">
        <v>25</v>
      </c>
      <c r="V31" s="129">
        <v>0.53368837074379338</v>
      </c>
      <c r="W31" s="129">
        <v>0.43632912235799881</v>
      </c>
      <c r="X31" s="126">
        <v>0.47204203663042532</v>
      </c>
      <c r="Y31" s="124">
        <f>((V31*1/3)+(W31*1/3)+(X31*1/3))</f>
        <v>0.48068650991073913</v>
      </c>
      <c r="Z31" s="108">
        <v>11</v>
      </c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5">
      <c r="A32" s="91" t="s">
        <v>13</v>
      </c>
      <c r="B32" s="58">
        <v>8.7682729300031098E-2</v>
      </c>
      <c r="C32" s="58">
        <v>0.11785065821731067</v>
      </c>
      <c r="D32" s="58">
        <v>0.13032652151163057</v>
      </c>
      <c r="E32" s="61">
        <f>((B32*1/3)+(C32*1/3)+(D32*1/3))</f>
        <v>0.11195330300965745</v>
      </c>
      <c r="F32" s="10">
        <v>8</v>
      </c>
      <c r="G32" s="58">
        <v>0.26300273802206398</v>
      </c>
      <c r="H32" s="58">
        <v>0.16579401014394302</v>
      </c>
      <c r="I32" s="58">
        <v>0.31603248211980556</v>
      </c>
      <c r="J32" s="61">
        <f>((G32*1/3)+(H32*1/3)+(I32*1/3))</f>
        <v>0.24827641009527085</v>
      </c>
      <c r="K32" s="10">
        <v>6</v>
      </c>
      <c r="L32" s="58">
        <v>0.32851835302417143</v>
      </c>
      <c r="M32" s="58">
        <v>0.15284741775017044</v>
      </c>
      <c r="N32" s="58">
        <v>0.47324279158834809</v>
      </c>
      <c r="O32" s="61">
        <f>((L32*1/3)+(M32*1/3)+(N32*1/3))</f>
        <v>0.31820285412089666</v>
      </c>
      <c r="P32" s="10">
        <v>7</v>
      </c>
      <c r="Q32" s="58">
        <v>0.42924747077937891</v>
      </c>
      <c r="R32" s="58">
        <v>0.16191256824971276</v>
      </c>
      <c r="S32" s="58">
        <v>0.52281781036822117</v>
      </c>
      <c r="T32" s="61">
        <f>((Q32*1/3)+(R32*1/3)+(S32*1/3))</f>
        <v>0.37132594979910427</v>
      </c>
      <c r="U32" s="10">
        <v>11</v>
      </c>
      <c r="V32" s="129">
        <v>0.44745736119399093</v>
      </c>
      <c r="W32" s="129">
        <v>0.32428431430294913</v>
      </c>
      <c r="X32" s="126">
        <v>0.66104544612552829</v>
      </c>
      <c r="Y32" s="124">
        <f>((V32*1/3)+(W32*1/3)+(X32*1/3))</f>
        <v>0.47759570720748945</v>
      </c>
      <c r="Z32" s="108">
        <v>10</v>
      </c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5">
      <c r="A33" s="91" t="s">
        <v>14</v>
      </c>
      <c r="B33" s="58">
        <v>0.10454916401921967</v>
      </c>
      <c r="C33" s="58">
        <v>0.25221926419582402</v>
      </c>
      <c r="D33" s="58">
        <v>4.5563242064820798E-2</v>
      </c>
      <c r="E33" s="61">
        <f>((B33*1/3)+(C33*1/3)+(D33*1/3))</f>
        <v>0.13411055675995484</v>
      </c>
      <c r="F33" s="10">
        <v>13</v>
      </c>
      <c r="G33" s="58">
        <v>0.29159679485657491</v>
      </c>
      <c r="H33" s="58">
        <v>0.32901323477192512</v>
      </c>
      <c r="I33" s="58">
        <v>0.24010833813336219</v>
      </c>
      <c r="J33" s="61">
        <f>((G33*1/3)+(H33*1/3)+(I33*1/3))</f>
        <v>0.28690612258728737</v>
      </c>
      <c r="K33" s="10">
        <v>11</v>
      </c>
      <c r="L33" s="58">
        <v>0.29545580188931508</v>
      </c>
      <c r="M33" s="58">
        <v>0.31594777649242139</v>
      </c>
      <c r="N33" s="58">
        <v>0.48389781318760611</v>
      </c>
      <c r="O33" s="61">
        <f>((L33*1/3)+(M33*1/3)+(N33*1/3))</f>
        <v>0.36510046385644757</v>
      </c>
      <c r="P33" s="10">
        <v>12</v>
      </c>
      <c r="Q33" s="58">
        <v>0.22650194293731551</v>
      </c>
      <c r="R33" s="58">
        <v>0.31678377648995015</v>
      </c>
      <c r="S33" s="58">
        <v>0.59051216230582426</v>
      </c>
      <c r="T33" s="61">
        <f>((Q33*1/3)+(R33*1/3)+(S33*1/3))</f>
        <v>0.37793262724436333</v>
      </c>
      <c r="U33" s="10">
        <v>12</v>
      </c>
      <c r="V33" s="129">
        <v>0.56113692307323282</v>
      </c>
      <c r="W33" s="129">
        <v>0.46746331541735026</v>
      </c>
      <c r="X33" s="126">
        <v>0.55590914870100983</v>
      </c>
      <c r="Y33" s="124">
        <f>((V33*1/3)+(W33*1/3)+(X33*1/3))</f>
        <v>0.52816979573053091</v>
      </c>
      <c r="Z33" s="108">
        <v>16</v>
      </c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5">
      <c r="A34" s="91" t="s">
        <v>69</v>
      </c>
      <c r="B34" s="58">
        <v>6.9810482624132045E-2</v>
      </c>
      <c r="C34" s="58">
        <v>7.5857267861814612E-2</v>
      </c>
      <c r="D34" s="58">
        <v>0.23221301304500422</v>
      </c>
      <c r="E34" s="61">
        <f>((B34*1/3)+(C34*1/3)+(D34*1/3))</f>
        <v>0.12596025451031695</v>
      </c>
      <c r="F34" s="10">
        <v>10</v>
      </c>
      <c r="G34" s="58">
        <v>0.29179709772151535</v>
      </c>
      <c r="H34" s="58">
        <v>0.29629745398112078</v>
      </c>
      <c r="I34" s="58">
        <v>0.39409550413696098</v>
      </c>
      <c r="J34" s="61">
        <f>((G34*1/3)+(H34*1/3)+(I34*1/3))</f>
        <v>0.32739668527986565</v>
      </c>
      <c r="K34" s="10">
        <v>17</v>
      </c>
      <c r="L34" s="58">
        <v>0.308631980845191</v>
      </c>
      <c r="M34" s="58">
        <v>0.33244021264337997</v>
      </c>
      <c r="N34" s="58">
        <v>0.58698364246203549</v>
      </c>
      <c r="O34" s="61">
        <f>((L34*1/3)+(M34*1/3)+(N34*1/3))</f>
        <v>0.4093519453168688</v>
      </c>
      <c r="P34" s="10">
        <v>18</v>
      </c>
      <c r="Q34" s="58">
        <v>0.38148865869739912</v>
      </c>
      <c r="R34" s="58">
        <v>0.33928308056227557</v>
      </c>
      <c r="S34" s="58">
        <v>0.65909150730541721</v>
      </c>
      <c r="T34" s="61">
        <f>((Q34*1/3)+(R34*1/3)+(S34*1/3))</f>
        <v>0.4599544155216973</v>
      </c>
      <c r="U34" s="10">
        <v>19</v>
      </c>
      <c r="V34" s="129">
        <v>0.59759076162215774</v>
      </c>
      <c r="W34" s="129">
        <v>0.33818963864067364</v>
      </c>
      <c r="X34" s="126">
        <v>0.63725772030049332</v>
      </c>
      <c r="Y34" s="124">
        <f>((V34*1/3)+(W34*1/3)+(X34*1/3))</f>
        <v>0.52434604018777486</v>
      </c>
      <c r="Z34" s="108">
        <v>15</v>
      </c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5">
      <c r="A35" s="91" t="s">
        <v>26</v>
      </c>
      <c r="B35" s="58">
        <v>0.21908906452784394</v>
      </c>
      <c r="C35" s="58">
        <v>0.33621165105289447</v>
      </c>
      <c r="D35" s="58">
        <v>0.25089678481297328</v>
      </c>
      <c r="E35" s="61">
        <f>((B35*1/3)+(C35*1/3)+(D35*1/3))</f>
        <v>0.26873250013123723</v>
      </c>
      <c r="F35" s="10">
        <v>25</v>
      </c>
      <c r="G35" s="58">
        <v>0.25326409675942152</v>
      </c>
      <c r="H35" s="58">
        <v>0.36048938053761953</v>
      </c>
      <c r="I35" s="58">
        <v>0.4252114003216213</v>
      </c>
      <c r="J35" s="61">
        <f>((G35*1/3)+(H35*1/3)+(I35*1/3))</f>
        <v>0.3463216258728874</v>
      </c>
      <c r="K35" s="10">
        <v>19</v>
      </c>
      <c r="L35" s="58">
        <v>0.28492735894806792</v>
      </c>
      <c r="M35" s="58">
        <v>0.3183860180385672</v>
      </c>
      <c r="N35" s="58">
        <v>0.40142661479167113</v>
      </c>
      <c r="O35" s="61">
        <f>((L35*1/3)+(M35*1/3)+(N35*1/3))</f>
        <v>0.33491333059276873</v>
      </c>
      <c r="P35" s="10">
        <v>8</v>
      </c>
      <c r="Q35" s="58">
        <v>0.37900504149213005</v>
      </c>
      <c r="R35" s="58">
        <v>0.33298171393471759</v>
      </c>
      <c r="S35" s="58">
        <v>0.35730410159143838</v>
      </c>
      <c r="T35" s="61">
        <f>((Q35*1/3)+(R35*1/3)+(S35*1/3))</f>
        <v>0.35643028567276203</v>
      </c>
      <c r="U35" s="10">
        <v>10</v>
      </c>
      <c r="V35" s="129">
        <v>0.64600056589979038</v>
      </c>
      <c r="W35" s="129">
        <v>0.39271933905267398</v>
      </c>
      <c r="X35" s="126">
        <v>0.76098673291944907</v>
      </c>
      <c r="Y35" s="124">
        <f>((V35*1/3)+(W35*1/3)+(X35*1/3))</f>
        <v>0.59990221262397125</v>
      </c>
      <c r="Z35" s="108">
        <v>22</v>
      </c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5">
      <c r="A36" s="91" t="s">
        <v>36</v>
      </c>
      <c r="B36" s="58">
        <v>0.38963096501153482</v>
      </c>
      <c r="C36" s="58">
        <v>0.3860613265136289</v>
      </c>
      <c r="D36" s="58">
        <v>0.49220932045053828</v>
      </c>
      <c r="E36" s="61">
        <f>((B36*1/3)+(C36*1/3)+(D36*1/3))</f>
        <v>0.42263387065856733</v>
      </c>
      <c r="F36" s="10">
        <v>36</v>
      </c>
      <c r="G36" s="58">
        <v>0.29360630442064722</v>
      </c>
      <c r="H36" s="58">
        <v>0.5502909830454854</v>
      </c>
      <c r="I36" s="58">
        <v>0.5766678385440287</v>
      </c>
      <c r="J36" s="61">
        <f>((G36*1/3)+(H36*1/3)+(I36*1/3))</f>
        <v>0.47352170867005378</v>
      </c>
      <c r="K36" s="10">
        <v>32</v>
      </c>
      <c r="L36" s="58">
        <v>0.44012476113126509</v>
      </c>
      <c r="M36" s="58">
        <v>0.61565850163904201</v>
      </c>
      <c r="N36" s="58">
        <v>0.54181043999579248</v>
      </c>
      <c r="O36" s="61">
        <f>((L36*1/3)+(M36*1/3)+(N36*1/3))</f>
        <v>0.53253123425536653</v>
      </c>
      <c r="P36" s="10">
        <v>29</v>
      </c>
      <c r="Q36" s="58">
        <v>0.43157702043454876</v>
      </c>
      <c r="R36" s="58">
        <v>0.65133403950443258</v>
      </c>
      <c r="S36" s="58">
        <v>0.5048292255633271</v>
      </c>
      <c r="T36" s="61">
        <f>((Q36*1/3)+(R36*1/3)+(S36*1/3))</f>
        <v>0.5292467618341028</v>
      </c>
      <c r="U36" s="10">
        <v>26</v>
      </c>
      <c r="V36" s="129">
        <v>0.78985931004014365</v>
      </c>
      <c r="W36" s="129">
        <v>0.6260935323585699</v>
      </c>
      <c r="X36" s="126">
        <v>0.82285083579807872</v>
      </c>
      <c r="Y36" s="124">
        <f>((V36*1/3)+(W36*1/3)+(X36*1/3))</f>
        <v>0.74626789273226413</v>
      </c>
      <c r="Z36" s="108">
        <v>41</v>
      </c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5">
      <c r="A37" s="91" t="s">
        <v>31</v>
      </c>
      <c r="B37" s="58">
        <v>0.12696609164357023</v>
      </c>
      <c r="C37" s="58">
        <v>0.13245662965116986</v>
      </c>
      <c r="D37" s="58">
        <v>0.10237842417162443</v>
      </c>
      <c r="E37" s="61">
        <f>((B37*1/3)+(C37*1/3)+(D37*1/3))</f>
        <v>0.12060038182212152</v>
      </c>
      <c r="F37" s="10">
        <v>9</v>
      </c>
      <c r="G37" s="58">
        <v>0.41940244377937019</v>
      </c>
      <c r="H37" s="58">
        <v>0.38460150102095536</v>
      </c>
      <c r="I37" s="58">
        <v>0.32710682251071505</v>
      </c>
      <c r="J37" s="61">
        <f>((G37*1/3)+(H37*1/3)+(I37*1/3))</f>
        <v>0.37703692243701353</v>
      </c>
      <c r="K37" s="10">
        <v>21</v>
      </c>
      <c r="L37" s="58">
        <v>0.79291778041164585</v>
      </c>
      <c r="M37" s="58">
        <v>0.37566848875123593</v>
      </c>
      <c r="N37" s="58">
        <v>0.7484179484529434</v>
      </c>
      <c r="O37" s="61">
        <f>((L37*1/3)+(M37*1/3)+(N37*1/3))</f>
        <v>0.63900140587194176</v>
      </c>
      <c r="P37" s="10">
        <v>39</v>
      </c>
      <c r="Q37" s="58">
        <v>0.95099553330640085</v>
      </c>
      <c r="R37" s="58">
        <v>0.40849171064321393</v>
      </c>
      <c r="S37" s="58">
        <v>0.8736698656286459</v>
      </c>
      <c r="T37" s="61">
        <f>((Q37*1/3)+(R37*1/3)+(S37*1/3))</f>
        <v>0.74438570319275366</v>
      </c>
      <c r="U37" s="10">
        <v>43</v>
      </c>
      <c r="V37" s="129">
        <v>0.85499829765679947</v>
      </c>
      <c r="W37" s="129">
        <v>0.54384175415937008</v>
      </c>
      <c r="X37" s="126">
        <v>0.46638716853274864</v>
      </c>
      <c r="Y37" s="124">
        <f>((V37*1/3)+(W37*1/3)+(X37*1/3))</f>
        <v>0.62174240678297277</v>
      </c>
      <c r="Z37" s="108">
        <v>27</v>
      </c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1:38" x14ac:dyDescent="0.25">
      <c r="A38" s="91" t="s">
        <v>50</v>
      </c>
      <c r="B38" s="58">
        <v>0.62202589402720043</v>
      </c>
      <c r="C38" s="58">
        <v>0.80440332765510714</v>
      </c>
      <c r="D38" s="58">
        <v>0.74032336316547864</v>
      </c>
      <c r="E38" s="61">
        <f>((B38*1/3)+(C38*1/3)+(D38*1/3))</f>
        <v>0.72225086161592877</v>
      </c>
      <c r="F38" s="10">
        <v>49</v>
      </c>
      <c r="G38" s="58">
        <v>0.65029237308384369</v>
      </c>
      <c r="H38" s="58">
        <v>0.83329373756655178</v>
      </c>
      <c r="I38" s="58">
        <v>0.87442089342239715</v>
      </c>
      <c r="J38" s="61">
        <f>((G38*1/3)+(H38*1/3)+(I38*1/3))</f>
        <v>0.78600233469093084</v>
      </c>
      <c r="K38" s="10">
        <v>50</v>
      </c>
      <c r="L38" s="58">
        <v>0.74230218899075628</v>
      </c>
      <c r="M38" s="58">
        <v>0.87672072560083836</v>
      </c>
      <c r="N38" s="58">
        <v>0.87978173696428708</v>
      </c>
      <c r="O38" s="61">
        <f>((L38*1/3)+(M38*1/3)+(N38*1/3))</f>
        <v>0.83293488385196057</v>
      </c>
      <c r="P38" s="10">
        <v>51</v>
      </c>
      <c r="Q38" s="58">
        <v>0.74903134473854482</v>
      </c>
      <c r="R38" s="58">
        <v>0.88358518023517241</v>
      </c>
      <c r="S38" s="58">
        <v>0.87548213784282014</v>
      </c>
      <c r="T38" s="61">
        <f>((Q38*1/3)+(R38*1/3)+(S38*1/3))</f>
        <v>0.83603288760551253</v>
      </c>
      <c r="U38" s="10">
        <v>50</v>
      </c>
      <c r="V38" s="129">
        <v>0.82048894495104874</v>
      </c>
      <c r="W38" s="129">
        <v>0.90034839456053462</v>
      </c>
      <c r="X38" s="126">
        <v>0.91694155701655788</v>
      </c>
      <c r="Y38" s="124">
        <f>((V38*1/3)+(W38*1/3)+(X38*1/3))</f>
        <v>0.87925963217604708</v>
      </c>
      <c r="Z38" s="108">
        <v>50</v>
      </c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1:38" x14ac:dyDescent="0.25">
      <c r="A39" s="91" t="s">
        <v>32</v>
      </c>
      <c r="B39" s="58">
        <v>0.29129467321432406</v>
      </c>
      <c r="C39" s="58">
        <v>0.25427085840593899</v>
      </c>
      <c r="D39" s="58">
        <v>0.12742720541807945</v>
      </c>
      <c r="E39" s="61">
        <f>((B39*1/3)+(C39*1/3)+(D39*1/3))</f>
        <v>0.22433091234611416</v>
      </c>
      <c r="F39" s="10">
        <v>22</v>
      </c>
      <c r="G39" s="58">
        <v>0.29216375461391403</v>
      </c>
      <c r="H39" s="58">
        <v>0.3037854686213578</v>
      </c>
      <c r="I39" s="58">
        <v>0.32765956096887006</v>
      </c>
      <c r="J39" s="61">
        <f>((G39*1/3)+(H39*1/3)+(I39*1/3))</f>
        <v>0.30786959473471393</v>
      </c>
      <c r="K39" s="10">
        <v>12</v>
      </c>
      <c r="L39" s="58">
        <v>0.42649038985441845</v>
      </c>
      <c r="M39" s="58">
        <v>0.33450873340687892</v>
      </c>
      <c r="N39" s="58">
        <v>0.41847431393804574</v>
      </c>
      <c r="O39" s="61">
        <f>((L39*1/3)+(M39*1/3)+(N39*1/3))</f>
        <v>0.39315781239978098</v>
      </c>
      <c r="P39" s="10">
        <v>17</v>
      </c>
      <c r="Q39" s="58">
        <v>0.54302644720783777</v>
      </c>
      <c r="R39" s="58">
        <v>0.38274671390400139</v>
      </c>
      <c r="S39" s="58">
        <v>0.39082655714746439</v>
      </c>
      <c r="T39" s="61">
        <f>((Q39*1/3)+(R39*1/3)+(S39*1/3))</f>
        <v>0.4388665727531012</v>
      </c>
      <c r="U39" s="10">
        <v>18</v>
      </c>
      <c r="V39" s="129">
        <v>0.66617028368921871</v>
      </c>
      <c r="W39" s="129">
        <v>0.39938200417722075</v>
      </c>
      <c r="X39" s="126">
        <v>0.55014031025703847</v>
      </c>
      <c r="Y39" s="124">
        <f>((V39*1/3)+(W39*1/3)+(X39*1/3))</f>
        <v>0.53856419937449262</v>
      </c>
      <c r="Z39" s="108">
        <v>17</v>
      </c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</row>
    <row r="40" spans="1:38" x14ac:dyDescent="0.25">
      <c r="A40" s="91" t="s">
        <v>35</v>
      </c>
      <c r="B40" s="58">
        <v>0.27343471355885385</v>
      </c>
      <c r="C40" s="58">
        <v>0.25845399116513906</v>
      </c>
      <c r="D40" s="58">
        <v>0.22861880518229358</v>
      </c>
      <c r="E40" s="61">
        <f>((B40*1/3)+(C40*1/3)+(D40*1/3))</f>
        <v>0.25350250330209545</v>
      </c>
      <c r="F40" s="10">
        <v>23</v>
      </c>
      <c r="G40" s="58">
        <v>0.36383329723697527</v>
      </c>
      <c r="H40" s="58">
        <v>0.39311363242134717</v>
      </c>
      <c r="I40" s="58">
        <v>0.46413281514301946</v>
      </c>
      <c r="J40" s="61">
        <f>((G40*1/3)+(H40*1/3)+(I40*1/3))</f>
        <v>0.40702658160044736</v>
      </c>
      <c r="K40" s="10">
        <v>23</v>
      </c>
      <c r="L40" s="58">
        <v>0.52107569252290786</v>
      </c>
      <c r="M40" s="58">
        <v>0.54770149948752711</v>
      </c>
      <c r="N40" s="58">
        <v>0.56415054810921528</v>
      </c>
      <c r="O40" s="61">
        <f>((L40*1/3)+(M40*1/3)+(N40*1/3))</f>
        <v>0.54430924670655001</v>
      </c>
      <c r="P40" s="10">
        <v>30</v>
      </c>
      <c r="Q40" s="58">
        <v>0.63362673954877569</v>
      </c>
      <c r="R40" s="58">
        <v>0.59761063719986907</v>
      </c>
      <c r="S40" s="58">
        <v>0.5926474291557734</v>
      </c>
      <c r="T40" s="61">
        <f>((Q40*1/3)+(R40*1/3)+(S40*1/3))</f>
        <v>0.60796160196813942</v>
      </c>
      <c r="U40" s="10">
        <v>31</v>
      </c>
      <c r="V40" s="129">
        <v>0.68990989744898201</v>
      </c>
      <c r="W40" s="129">
        <v>0.57542265169237583</v>
      </c>
      <c r="X40" s="126">
        <v>0.735739089370535</v>
      </c>
      <c r="Y40" s="124">
        <f>((V40*1/3)+(W40*1/3)+(X40*1/3))</f>
        <v>0.66702387950396425</v>
      </c>
      <c r="Z40" s="108">
        <v>30</v>
      </c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</row>
    <row r="41" spans="1:38" x14ac:dyDescent="0.25">
      <c r="A41" s="91" t="s">
        <v>28</v>
      </c>
      <c r="B41" s="58">
        <v>0.63960356592531875</v>
      </c>
      <c r="C41" s="58">
        <v>0.6353167214643064</v>
      </c>
      <c r="D41" s="58">
        <v>0.71977626618543189</v>
      </c>
      <c r="E41" s="61">
        <f>((B41*1/3)+(C41*1/3)+(D41*1/3))</f>
        <v>0.66489885119168568</v>
      </c>
      <c r="F41" s="10">
        <v>46</v>
      </c>
      <c r="G41" s="58">
        <v>0.67295796755134019</v>
      </c>
      <c r="H41" s="58">
        <v>0.65947355956863973</v>
      </c>
      <c r="I41" s="58">
        <v>0.67755757597307786</v>
      </c>
      <c r="J41" s="61">
        <f>((G41*1/3)+(H41*1/3)+(I41*1/3))</f>
        <v>0.66999636769768589</v>
      </c>
      <c r="K41" s="10">
        <v>43</v>
      </c>
      <c r="L41" s="58">
        <v>0.72796095162962138</v>
      </c>
      <c r="M41" s="58">
        <v>0.68504385370682119</v>
      </c>
      <c r="N41" s="58">
        <v>0.65027639534892723</v>
      </c>
      <c r="O41" s="61">
        <f>((L41*1/3)+(M41*1/3)+(N41*1/3))</f>
        <v>0.68776040022845653</v>
      </c>
      <c r="P41" s="10">
        <v>41</v>
      </c>
      <c r="Q41" s="58">
        <v>0.78323466062389102</v>
      </c>
      <c r="R41" s="58">
        <v>0.68231919495542759</v>
      </c>
      <c r="S41" s="58">
        <v>0.62539398775971122</v>
      </c>
      <c r="T41" s="61">
        <f>((Q41*1/3)+(R41*1/3)+(S41*1/3))</f>
        <v>0.69698261444634324</v>
      </c>
      <c r="U41" s="10">
        <v>40</v>
      </c>
      <c r="V41" s="129">
        <v>0.72380743312460794</v>
      </c>
      <c r="W41" s="129">
        <v>0.76351387559287109</v>
      </c>
      <c r="X41" s="126">
        <v>0.78343590897090221</v>
      </c>
      <c r="Y41" s="124">
        <f>((V41*1/3)+(W41*1/3)+(X41*1/3))</f>
        <v>0.75691907256279367</v>
      </c>
      <c r="Z41" s="108">
        <v>42</v>
      </c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spans="1:38" x14ac:dyDescent="0.25">
      <c r="A42" s="91" t="s">
        <v>19</v>
      </c>
      <c r="B42" s="58">
        <v>4.8347067288924843E-2</v>
      </c>
      <c r="C42" s="58">
        <v>0.11280442825478956</v>
      </c>
      <c r="D42" s="58">
        <v>2.0713620387459577E-2</v>
      </c>
      <c r="E42" s="61">
        <f>((B42*1/3)+(C42*1/3)+(D42*1/3))</f>
        <v>6.0621705310391322E-2</v>
      </c>
      <c r="F42" s="10">
        <v>2</v>
      </c>
      <c r="G42" s="58">
        <v>0.2487832778609175</v>
      </c>
      <c r="H42" s="58">
        <v>0.2352104189093695</v>
      </c>
      <c r="I42" s="58">
        <v>0.13617693263406888</v>
      </c>
      <c r="J42" s="61">
        <f>((G42*1/3)+(H42*1/3)+(I42*1/3))</f>
        <v>0.20672354313478528</v>
      </c>
      <c r="K42" s="10">
        <v>3</v>
      </c>
      <c r="L42" s="58">
        <v>0.53687543357515621</v>
      </c>
      <c r="M42" s="58">
        <v>0.35779834878623518</v>
      </c>
      <c r="N42" s="58">
        <v>0.38329909146992569</v>
      </c>
      <c r="O42" s="61">
        <f>((L42*1/3)+(M42*1/3)+(N42*1/3))</f>
        <v>0.42599095794377229</v>
      </c>
      <c r="P42" s="10">
        <v>20</v>
      </c>
      <c r="Q42" s="58">
        <v>0.61356066955639876</v>
      </c>
      <c r="R42" s="58">
        <v>0.39458706983572062</v>
      </c>
      <c r="S42" s="58">
        <v>0.51386137601860471</v>
      </c>
      <c r="T42" s="61">
        <f>((Q42*1/3)+(R42*1/3)+(S42*1/3))</f>
        <v>0.50733637180357471</v>
      </c>
      <c r="U42" s="10">
        <v>22</v>
      </c>
      <c r="V42" s="129">
        <v>0.74088200268523585</v>
      </c>
      <c r="W42" s="129">
        <v>0.42482976803300337</v>
      </c>
      <c r="X42" s="126">
        <v>0.20037279692649951</v>
      </c>
      <c r="Y42" s="124">
        <f>((V42*1/3)+(W42*1/3)+(X42*1/3))</f>
        <v>0.45536152254824624</v>
      </c>
      <c r="Z42" s="108">
        <v>8</v>
      </c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spans="1:38" x14ac:dyDescent="0.25">
      <c r="A43" s="91" t="s">
        <v>42</v>
      </c>
      <c r="B43" s="58">
        <v>0.66601252855578619</v>
      </c>
      <c r="C43" s="58">
        <v>0.69163093137652232</v>
      </c>
      <c r="D43" s="58">
        <v>0.79448377204929743</v>
      </c>
      <c r="E43" s="61">
        <f>((B43*1/3)+(C43*1/3)+(D43*1/3))</f>
        <v>0.71737574399386861</v>
      </c>
      <c r="F43" s="10">
        <v>47</v>
      </c>
      <c r="G43" s="58">
        <v>0.58711697584204203</v>
      </c>
      <c r="H43" s="58">
        <v>0.82497316714565394</v>
      </c>
      <c r="I43" s="58">
        <v>0.87134708787001758</v>
      </c>
      <c r="J43" s="61">
        <f>((G43*1/3)+(H43*1/3)+(I43*1/3))</f>
        <v>0.76114574361923792</v>
      </c>
      <c r="K43" s="10">
        <v>47</v>
      </c>
      <c r="L43" s="58">
        <v>0.61083944101054888</v>
      </c>
      <c r="M43" s="58">
        <v>0.88218256505054748</v>
      </c>
      <c r="N43" s="58">
        <v>0.83386808806393431</v>
      </c>
      <c r="O43" s="61">
        <f>((L43*1/3)+(M43*1/3)+(N43*1/3))</f>
        <v>0.77563003137501019</v>
      </c>
      <c r="P43" s="10">
        <v>48</v>
      </c>
      <c r="Q43" s="58">
        <v>0.64468149224216598</v>
      </c>
      <c r="R43" s="58">
        <v>0.9006858806221868</v>
      </c>
      <c r="S43" s="58">
        <v>0.85701503641095944</v>
      </c>
      <c r="T43" s="61">
        <f>((Q43*1/3)+(R43*1/3)+(S43*1/3))</f>
        <v>0.80079413642510411</v>
      </c>
      <c r="U43" s="10">
        <v>49</v>
      </c>
      <c r="V43" s="129">
        <v>0.80671838173774912</v>
      </c>
      <c r="W43" s="129">
        <v>0.9292049615361635</v>
      </c>
      <c r="X43" s="126">
        <v>0.94373675042237504</v>
      </c>
      <c r="Y43" s="124">
        <f>((V43*1/3)+(W43*1/3)+(X43*1/3))</f>
        <v>0.89322003123209592</v>
      </c>
      <c r="Z43" s="108">
        <v>52</v>
      </c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spans="1:38" x14ac:dyDescent="0.25">
      <c r="A44" s="91" t="s">
        <v>24</v>
      </c>
      <c r="B44" s="58">
        <v>0.19017212413913642</v>
      </c>
      <c r="C44" s="58">
        <v>0.16065802649059033</v>
      </c>
      <c r="D44" s="58">
        <v>0.2846921967996911</v>
      </c>
      <c r="E44" s="61">
        <f>((B44*1/3)+(C44*1/3)+(D44*1/3))</f>
        <v>0.21184078247647259</v>
      </c>
      <c r="F44" s="10">
        <v>21</v>
      </c>
      <c r="G44" s="58">
        <v>0.27375764782431089</v>
      </c>
      <c r="H44" s="58">
        <v>0.38780189144693522</v>
      </c>
      <c r="I44" s="58">
        <v>0.49950202717410552</v>
      </c>
      <c r="J44" s="61">
        <f>((G44*1/3)+(H44*1/3)+(I44*1/3))</f>
        <v>0.38702052214845056</v>
      </c>
      <c r="K44" s="10">
        <v>22</v>
      </c>
      <c r="L44" s="58">
        <v>0.28814433868041622</v>
      </c>
      <c r="M44" s="58">
        <v>0.40815089138154664</v>
      </c>
      <c r="N44" s="58">
        <v>0.61746100971485107</v>
      </c>
      <c r="O44" s="61">
        <f>((L44*1/3)+(M44*1/3)+(N44*1/3))</f>
        <v>0.43791874659227131</v>
      </c>
      <c r="P44" s="10">
        <v>22</v>
      </c>
      <c r="Q44" s="58">
        <v>0.36213681085288013</v>
      </c>
      <c r="R44" s="58">
        <v>0.42252636604045885</v>
      </c>
      <c r="S44" s="58">
        <v>0.68012087527424248</v>
      </c>
      <c r="T44" s="61">
        <f>((Q44*1/3)+(R44*1/3)+(S44*1/3))</f>
        <v>0.48826135072252719</v>
      </c>
      <c r="U44" s="10">
        <v>20</v>
      </c>
      <c r="V44" s="129">
        <v>0.45014067643776751</v>
      </c>
      <c r="W44" s="129">
        <v>0.5199689090447388</v>
      </c>
      <c r="X44" s="126">
        <v>0.59886941332660726</v>
      </c>
      <c r="Y44" s="124">
        <f>((V44*1/3)+(W44*1/3)+(X44*1/3))</f>
        <v>0.5229929996030378</v>
      </c>
      <c r="Z44" s="108">
        <v>14</v>
      </c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1:38" x14ac:dyDescent="0.25">
      <c r="A45" s="91" t="s">
        <v>51</v>
      </c>
      <c r="B45" s="58">
        <v>0.67131076394666644</v>
      </c>
      <c r="C45" s="58">
        <v>0.82950355584947255</v>
      </c>
      <c r="D45" s="58">
        <v>0.65673894852470693</v>
      </c>
      <c r="E45" s="61">
        <f>((B45*1/3)+(C45*1/3)+(D45*1/3))</f>
        <v>0.71918442277361538</v>
      </c>
      <c r="F45" s="10">
        <v>48</v>
      </c>
      <c r="G45" s="58">
        <v>0.70569552761901255</v>
      </c>
      <c r="H45" s="58">
        <v>0.8726154240553945</v>
      </c>
      <c r="I45" s="58">
        <v>0.75517967967262012</v>
      </c>
      <c r="J45" s="61">
        <f>((G45*1/3)+(H45*1/3)+(I45*1/3))</f>
        <v>0.77783021044900913</v>
      </c>
      <c r="K45" s="10">
        <v>49</v>
      </c>
      <c r="L45" s="58">
        <v>0.71207921099155813</v>
      </c>
      <c r="M45" s="58">
        <v>0.84108943484394538</v>
      </c>
      <c r="N45" s="58">
        <v>0.77337166555639425</v>
      </c>
      <c r="O45" s="61">
        <f>((L45*1/3)+(M45*1/3)+(N45*1/3))</f>
        <v>0.77551343713063248</v>
      </c>
      <c r="P45" s="10">
        <v>47</v>
      </c>
      <c r="Q45" s="58">
        <v>0.72967054144216847</v>
      </c>
      <c r="R45" s="58">
        <v>0.8403092109855852</v>
      </c>
      <c r="S45" s="58">
        <v>0.74517594528918751</v>
      </c>
      <c r="T45" s="61">
        <f>((Q45*1/3)+(R45*1/3)+(S45*1/3))</f>
        <v>0.77171856590564702</v>
      </c>
      <c r="U45" s="10">
        <v>46</v>
      </c>
      <c r="V45" s="129">
        <v>0.80594972406203358</v>
      </c>
      <c r="W45" s="129">
        <v>0.82762882844315899</v>
      </c>
      <c r="X45" s="126">
        <v>0.86368032803785821</v>
      </c>
      <c r="Y45" s="124">
        <f>((V45*1/3)+(W45*1/3)+(X45*1/3))</f>
        <v>0.83241962684768356</v>
      </c>
      <c r="Z45" s="108">
        <v>47</v>
      </c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1:38" x14ac:dyDescent="0.25">
      <c r="A46" s="91" t="s">
        <v>39</v>
      </c>
      <c r="B46" s="58">
        <v>0.320242410003513</v>
      </c>
      <c r="C46" s="58">
        <v>0.33808554355211468</v>
      </c>
      <c r="D46" s="58">
        <v>0.25468549039031313</v>
      </c>
      <c r="E46" s="61">
        <f>((B46*1/3)+(C46*1/3)+(D46*1/3))</f>
        <v>0.30433781464864695</v>
      </c>
      <c r="F46" s="10">
        <v>28</v>
      </c>
      <c r="G46" s="58">
        <v>0.31011321342508191</v>
      </c>
      <c r="H46" s="58">
        <v>0.64992017078734199</v>
      </c>
      <c r="I46" s="58">
        <v>0.55535701219604117</v>
      </c>
      <c r="J46" s="61">
        <f>((G46*1/3)+(H46*1/3)+(I46*1/3))</f>
        <v>0.5051301321361551</v>
      </c>
      <c r="K46" s="10">
        <v>34</v>
      </c>
      <c r="L46" s="58">
        <v>0.42569397085128829</v>
      </c>
      <c r="M46" s="58">
        <v>0.71319002117862629</v>
      </c>
      <c r="N46" s="58">
        <v>0.45624272935793042</v>
      </c>
      <c r="O46" s="61">
        <f>((L46*1/3)+(M46*1/3)+(N46*1/3))</f>
        <v>0.53170890712928165</v>
      </c>
      <c r="P46" s="10">
        <v>28</v>
      </c>
      <c r="Q46" s="58">
        <v>0.40186022952782874</v>
      </c>
      <c r="R46" s="58">
        <v>0.74242008535865633</v>
      </c>
      <c r="S46" s="58">
        <v>0.38642889807964442</v>
      </c>
      <c r="T46" s="61">
        <f>((Q46*1/3)+(R46*1/3)+(S46*1/3))</f>
        <v>0.5102364043220432</v>
      </c>
      <c r="U46" s="10">
        <v>24</v>
      </c>
      <c r="V46" s="129">
        <v>0.82074143781728282</v>
      </c>
      <c r="W46" s="129">
        <v>0.5833346477495186</v>
      </c>
      <c r="X46" s="126">
        <v>0.73028916817702261</v>
      </c>
      <c r="Y46" s="124">
        <f>((V46*1/3)+(W46*1/3)+(X46*1/3))</f>
        <v>0.71145508458127471</v>
      </c>
      <c r="Z46" s="108">
        <v>37</v>
      </c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spans="1:38" x14ac:dyDescent="0.25">
      <c r="A47" s="91" t="s">
        <v>46</v>
      </c>
      <c r="B47" s="58">
        <v>0.62875562678327557</v>
      </c>
      <c r="C47" s="58">
        <v>0.69532788295327741</v>
      </c>
      <c r="D47" s="58">
        <v>0.50848970902857715</v>
      </c>
      <c r="E47" s="61">
        <f>((B47*1/3)+(C47*1/3)+(D47*1/3))</f>
        <v>0.61085773958837675</v>
      </c>
      <c r="F47" s="10">
        <v>42</v>
      </c>
      <c r="G47" s="58">
        <v>0.58193585030538653</v>
      </c>
      <c r="H47" s="58">
        <v>0.72312363111819311</v>
      </c>
      <c r="I47" s="58">
        <v>0.67085370439470748</v>
      </c>
      <c r="J47" s="61">
        <f>((G47*1/3)+(H47*1/3)+(I47*1/3))</f>
        <v>0.65863772860609571</v>
      </c>
      <c r="K47" s="10">
        <v>42</v>
      </c>
      <c r="L47" s="58">
        <v>0.67963027715403079</v>
      </c>
      <c r="M47" s="58">
        <v>0.73050822202820676</v>
      </c>
      <c r="N47" s="58">
        <v>0.71546283140628608</v>
      </c>
      <c r="O47" s="61">
        <f>((L47*1/3)+(M47*1/3)+(N47*1/3))</f>
        <v>0.70853377686284114</v>
      </c>
      <c r="P47" s="10">
        <v>44</v>
      </c>
      <c r="Q47" s="58">
        <v>0.75222431651496868</v>
      </c>
      <c r="R47" s="58">
        <v>0.752298044921343</v>
      </c>
      <c r="S47" s="58">
        <v>0.77809229093048549</v>
      </c>
      <c r="T47" s="61">
        <f>((Q47*1/3)+(R47*1/3)+(S47*1/3))</f>
        <v>0.76087155078893232</v>
      </c>
      <c r="U47" s="10">
        <v>45</v>
      </c>
      <c r="V47" s="129">
        <v>0.6498511581279951</v>
      </c>
      <c r="W47" s="129">
        <v>0.71638811176473804</v>
      </c>
      <c r="X47" s="126">
        <v>0.7547629814474458</v>
      </c>
      <c r="Y47" s="124">
        <f>((V47*1/3)+(W47*1/3)+(X47*1/3))</f>
        <v>0.70700075044672639</v>
      </c>
      <c r="Z47" s="108">
        <v>36</v>
      </c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x14ac:dyDescent="0.25">
      <c r="A48" s="91" t="s">
        <v>23</v>
      </c>
      <c r="B48" s="58">
        <v>0.26036706785674218</v>
      </c>
      <c r="C48" s="58">
        <v>0.14291028695367808</v>
      </c>
      <c r="D48" s="58">
        <v>0.14886235555656732</v>
      </c>
      <c r="E48" s="61">
        <f>((B48*1/3)+(C48*1/3)+(D48*1/3))</f>
        <v>0.18404657012232919</v>
      </c>
      <c r="F48" s="10">
        <v>16</v>
      </c>
      <c r="G48" s="58">
        <v>0.30765527839772688</v>
      </c>
      <c r="H48" s="58">
        <v>0.31298012598207503</v>
      </c>
      <c r="I48" s="58">
        <v>0.30433317930409343</v>
      </c>
      <c r="J48" s="61">
        <f>((G48*1/3)+(H48*1/3)+(I48*1/3))</f>
        <v>0.30832286122796509</v>
      </c>
      <c r="K48" s="10">
        <v>13</v>
      </c>
      <c r="L48" s="58">
        <v>0.33712846065196289</v>
      </c>
      <c r="M48" s="58">
        <v>0.38150598149644005</v>
      </c>
      <c r="N48" s="58">
        <v>0.33817334553738043</v>
      </c>
      <c r="O48" s="61">
        <f>((L48*1/3)+(M48*1/3)+(N48*1/3))</f>
        <v>0.35226926256192781</v>
      </c>
      <c r="P48" s="10">
        <v>10</v>
      </c>
      <c r="Q48" s="58">
        <v>0.4304240468489598</v>
      </c>
      <c r="R48" s="58">
        <v>0.39499937302669552</v>
      </c>
      <c r="S48" s="58">
        <v>0.32180881742609935</v>
      </c>
      <c r="T48" s="61">
        <f>((Q48*1/3)+(R48*1/3)+(S48*1/3))</f>
        <v>0.38241074576725154</v>
      </c>
      <c r="U48" s="10">
        <v>13</v>
      </c>
      <c r="V48" s="129">
        <v>0.62111216168027428</v>
      </c>
      <c r="W48" s="129">
        <v>0.41715255442082155</v>
      </c>
      <c r="X48" s="126">
        <v>0.79928953118029067</v>
      </c>
      <c r="Y48" s="124">
        <f>((V48*1/3)+(W48*1/3)+(X48*1/3))</f>
        <v>0.6125180824271288</v>
      </c>
      <c r="Z48" s="108">
        <v>25</v>
      </c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 x14ac:dyDescent="0.25">
      <c r="A49" s="91" t="s">
        <v>37</v>
      </c>
      <c r="B49" s="58">
        <v>0.36691798368971917</v>
      </c>
      <c r="C49" s="58">
        <v>0.35266180785800322</v>
      </c>
      <c r="D49" s="58">
        <v>0.28155019025276978</v>
      </c>
      <c r="E49" s="61">
        <f>((B49*1/3)+(C49*1/3)+(D49*1/3))</f>
        <v>0.33370999393349737</v>
      </c>
      <c r="F49" s="10">
        <v>32</v>
      </c>
      <c r="G49" s="58">
        <v>0.44062215648802333</v>
      </c>
      <c r="H49" s="58">
        <v>0.48149263594970237</v>
      </c>
      <c r="I49" s="58">
        <v>0.43092982474275493</v>
      </c>
      <c r="J49" s="61">
        <f>((G49*1/3)+(H49*1/3)+(I49*1/3))</f>
        <v>0.45101487239349358</v>
      </c>
      <c r="K49" s="10">
        <v>28</v>
      </c>
      <c r="L49" s="58">
        <v>0.57663124157688272</v>
      </c>
      <c r="M49" s="58">
        <v>0.64350231935649693</v>
      </c>
      <c r="N49" s="58">
        <v>0.54148170126978723</v>
      </c>
      <c r="O49" s="61">
        <f>((L49*1/3)+(M49*1/3)+(N49*1/3))</f>
        <v>0.58720508740105559</v>
      </c>
      <c r="P49" s="10">
        <v>31</v>
      </c>
      <c r="Q49" s="58">
        <v>0.67866324928480248</v>
      </c>
      <c r="R49" s="58">
        <v>0.68463880873003824</v>
      </c>
      <c r="S49" s="58">
        <v>0.62794329258356696</v>
      </c>
      <c r="T49" s="61">
        <f>((Q49*1/3)+(R49*1/3)+(S49*1/3))</f>
        <v>0.66374845019946915</v>
      </c>
      <c r="U49" s="10">
        <v>38</v>
      </c>
      <c r="V49" s="129">
        <v>0.71665103743482006</v>
      </c>
      <c r="W49" s="129">
        <v>0.40539185210530759</v>
      </c>
      <c r="X49" s="126">
        <v>0.60727207090878832</v>
      </c>
      <c r="Y49" s="124">
        <f>((V49*1/3)+(W49*1/3)+(X49*1/3))</f>
        <v>0.57643832014963869</v>
      </c>
      <c r="Z49" s="108">
        <v>19</v>
      </c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</row>
    <row r="50" spans="1:38" x14ac:dyDescent="0.25">
      <c r="A50" s="91" t="s">
        <v>20</v>
      </c>
      <c r="B50" s="58">
        <v>0.22986005579420554</v>
      </c>
      <c r="C50" s="58">
        <v>0.11232180441288785</v>
      </c>
      <c r="D50" s="58">
        <v>4.6206881818359483E-2</v>
      </c>
      <c r="E50" s="61">
        <f>((B50*1/3)+(C50*1/3)+(D50*1/3))</f>
        <v>0.12946291400848428</v>
      </c>
      <c r="F50" s="10">
        <v>12</v>
      </c>
      <c r="G50" s="58">
        <v>0.16957401370910891</v>
      </c>
      <c r="H50" s="58">
        <v>0.33065850722285078</v>
      </c>
      <c r="I50" s="58">
        <v>0.32875734532205375</v>
      </c>
      <c r="J50" s="61">
        <f>((G50*1/3)+(H50*1/3)+(I50*1/3))</f>
        <v>0.27632995541800448</v>
      </c>
      <c r="K50" s="10">
        <v>8</v>
      </c>
      <c r="L50" s="58">
        <v>0.29218596177546657</v>
      </c>
      <c r="M50" s="58">
        <v>0.28310038604385479</v>
      </c>
      <c r="N50" s="58">
        <v>0.31620471867684924</v>
      </c>
      <c r="O50" s="61">
        <f>((L50*1/3)+(M50*1/3)+(N50*1/3))</f>
        <v>0.2971636888320569</v>
      </c>
      <c r="P50" s="10">
        <v>4</v>
      </c>
      <c r="Q50" s="58">
        <v>0.41784823833521301</v>
      </c>
      <c r="R50" s="58">
        <v>0.29717813053554509</v>
      </c>
      <c r="S50" s="58">
        <v>0.2614407312892808</v>
      </c>
      <c r="T50" s="61">
        <f>((Q50*1/3)+(R50*1/3)+(S50*1/3))</f>
        <v>0.32548903338667962</v>
      </c>
      <c r="U50" s="10">
        <v>5</v>
      </c>
      <c r="V50" s="129">
        <v>0.38338933244534412</v>
      </c>
      <c r="W50" s="129">
        <v>0.28631842764438431</v>
      </c>
      <c r="X50" s="126">
        <v>0.65545831771821528</v>
      </c>
      <c r="Y50" s="124">
        <f>((V50*1/3)+(W50*1/3)+(X50*1/3))</f>
        <v>0.44172202593598126</v>
      </c>
      <c r="Z50" s="108">
        <v>6</v>
      </c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x14ac:dyDescent="0.25">
      <c r="A51" s="91" t="s">
        <v>56</v>
      </c>
      <c r="B51" s="58">
        <v>0.17288133195348196</v>
      </c>
      <c r="C51" s="58">
        <v>7.133663093305688E-2</v>
      </c>
      <c r="D51" s="58">
        <v>0.1415376522723292</v>
      </c>
      <c r="E51" s="61">
        <f>((B51*1/3)+(C51*1/3)+(D51*1/3))</f>
        <v>0.12858520505295601</v>
      </c>
      <c r="F51" s="10">
        <v>11</v>
      </c>
      <c r="G51" s="58">
        <v>0.26802111337449119</v>
      </c>
      <c r="H51" s="58">
        <v>0.13490694452467825</v>
      </c>
      <c r="I51" s="58">
        <v>0.33929841767410357</v>
      </c>
      <c r="J51" s="61">
        <f>((G51*1/3)+(H51*1/3)+(I51*1/3))</f>
        <v>0.24740882519109103</v>
      </c>
      <c r="K51" s="10">
        <v>5</v>
      </c>
      <c r="L51" s="58">
        <v>0.34659840989346385</v>
      </c>
      <c r="M51" s="58">
        <v>0.24574396856338129</v>
      </c>
      <c r="N51" s="58">
        <v>0.42642905838517514</v>
      </c>
      <c r="O51" s="61">
        <f>((L51*1/3)+(M51*1/3)+(N51*1/3))</f>
        <v>0.33959047894734007</v>
      </c>
      <c r="P51" s="10">
        <v>9</v>
      </c>
      <c r="Q51" s="58">
        <v>0.29651462769224374</v>
      </c>
      <c r="R51" s="58">
        <v>0.2645843086576965</v>
      </c>
      <c r="S51" s="58">
        <v>0.4270763045628328</v>
      </c>
      <c r="T51" s="61">
        <f>((Q51*1/3)+(R51*1/3)+(S51*1/3))</f>
        <v>0.32939174697092433</v>
      </c>
      <c r="U51" s="10">
        <v>7</v>
      </c>
      <c r="V51" s="129">
        <v>0.32133459090266647</v>
      </c>
      <c r="W51" s="129">
        <v>0.31697954643760001</v>
      </c>
      <c r="X51" s="126">
        <v>0.49926175744861395</v>
      </c>
      <c r="Y51" s="124">
        <f>((V51*1/3)+(W51*1/3)+(X51*1/3))</f>
        <v>0.37919196492962681</v>
      </c>
      <c r="Z51" s="108">
        <v>3</v>
      </c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spans="1:38" x14ac:dyDescent="0.25">
      <c r="A52" s="91" t="s">
        <v>70</v>
      </c>
      <c r="B52" s="58">
        <v>0.18279123091489186</v>
      </c>
      <c r="C52" s="58">
        <v>0.36783545364991216</v>
      </c>
      <c r="D52" s="58">
        <v>0.38938848319186825</v>
      </c>
      <c r="E52" s="61">
        <f>((B52*1/3)+(C52*1/3)+(D52*1/3))</f>
        <v>0.31333838925222413</v>
      </c>
      <c r="F52" s="10">
        <v>29</v>
      </c>
      <c r="G52" s="58">
        <v>0.33308417108908084</v>
      </c>
      <c r="H52" s="58">
        <v>0.51492784168295791</v>
      </c>
      <c r="I52" s="58">
        <v>0.55937923775848308</v>
      </c>
      <c r="J52" s="61">
        <f>((G52*1/3)+(H52*1/3)+(I52*1/3))</f>
        <v>0.46913041684350731</v>
      </c>
      <c r="K52" s="10">
        <v>29</v>
      </c>
      <c r="L52" s="58">
        <v>0.59909224875879452</v>
      </c>
      <c r="M52" s="58">
        <v>0.58788529440478865</v>
      </c>
      <c r="N52" s="58">
        <v>0.59869462413691998</v>
      </c>
      <c r="O52" s="61">
        <f>((L52*1/3)+(M52*1/3)+(N52*1/3))</f>
        <v>0.59522405576683435</v>
      </c>
      <c r="P52" s="10">
        <v>33</v>
      </c>
      <c r="Q52" s="58">
        <v>0.74432684120341797</v>
      </c>
      <c r="R52" s="58">
        <v>0.63349343446456308</v>
      </c>
      <c r="S52" s="58">
        <v>0.61274123439509198</v>
      </c>
      <c r="T52" s="61">
        <f>((Q52*1/3)+(R52*1/3)+(S52*1/3))</f>
        <v>0.66352050335435764</v>
      </c>
      <c r="U52" s="10">
        <v>37</v>
      </c>
      <c r="V52" s="129">
        <v>0.5024258068572266</v>
      </c>
      <c r="W52" s="129">
        <v>0.53134653386100161</v>
      </c>
      <c r="X52" s="126">
        <v>0.73738222926499408</v>
      </c>
      <c r="Y52" s="124">
        <f>((V52*1/3)+(W52*1/3)+(X52*1/3))</f>
        <v>0.5903848566610741</v>
      </c>
      <c r="Z52" s="108">
        <v>21</v>
      </c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spans="1:38" ht="15.75" thickBot="1" x14ac:dyDescent="0.3">
      <c r="A53" s="92" t="s">
        <v>10</v>
      </c>
      <c r="B53" s="58">
        <v>0.19809984378675932</v>
      </c>
      <c r="C53" s="58">
        <v>0.10511494792907641</v>
      </c>
      <c r="D53" s="58">
        <v>0.14197638088438494</v>
      </c>
      <c r="E53" s="73">
        <f>((B53*1/3)+(C53*1/3)+(D53*1/3))</f>
        <v>0.1483970575334069</v>
      </c>
      <c r="F53" s="11">
        <v>14</v>
      </c>
      <c r="G53" s="59">
        <v>0.38502960167635464</v>
      </c>
      <c r="H53" s="62">
        <v>0.18151043487857157</v>
      </c>
      <c r="I53" s="58">
        <v>0.29134315315090653</v>
      </c>
      <c r="J53" s="73">
        <f>((G53*1/3)+(H53*1/3)+(I53*1/3))</f>
        <v>0.28596106323527759</v>
      </c>
      <c r="K53" s="11">
        <v>10</v>
      </c>
      <c r="L53" s="59">
        <v>0.39693164745260823</v>
      </c>
      <c r="M53" s="62">
        <v>0.24592411219857591</v>
      </c>
      <c r="N53" s="58">
        <v>0.45397815455913271</v>
      </c>
      <c r="O53" s="73">
        <f>((L53*1/3)+(M53*1/3)+(N53*1/3))</f>
        <v>0.36561130473677228</v>
      </c>
      <c r="P53" s="11">
        <v>13</v>
      </c>
      <c r="Q53" s="59">
        <v>0.47640666914026658</v>
      </c>
      <c r="R53" s="62">
        <v>0.2606862976338486</v>
      </c>
      <c r="S53" s="62">
        <v>0.49311273011966106</v>
      </c>
      <c r="T53" s="73">
        <f>((Q53*1/3)+(R53*1/3)+(S53*1/3))</f>
        <v>0.41006856563125876</v>
      </c>
      <c r="U53" s="11">
        <v>16</v>
      </c>
      <c r="V53" s="130">
        <v>0.6036252672949538</v>
      </c>
      <c r="W53" s="130">
        <v>0.34707213265880799</v>
      </c>
      <c r="X53" s="127">
        <v>0.37894888759439666</v>
      </c>
      <c r="Y53" s="132">
        <f>((V53*1/3)+(W53*1/3)+(X53*1/3))</f>
        <v>0.4432154291827195</v>
      </c>
      <c r="Z53" s="109">
        <v>7</v>
      </c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spans="1:38" x14ac:dyDescent="0.25">
      <c r="B54" s="65"/>
      <c r="C54" s="65"/>
      <c r="D54" s="65"/>
      <c r="I54" s="65"/>
      <c r="N54" s="65"/>
    </row>
  </sheetData>
  <autoFilter ref="A2:Z53">
    <sortState ref="A3:Z53">
      <sortCondition ref="A2:A53"/>
    </sortState>
  </autoFilter>
  <sortState ref="A3:AN53">
    <sortCondition ref="A3"/>
  </sortState>
  <mergeCells count="5">
    <mergeCell ref="V1:X1"/>
    <mergeCell ref="Q1:S1"/>
    <mergeCell ref="B1:D1"/>
    <mergeCell ref="G1:I1"/>
    <mergeCell ref="L1:N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4"/>
  <sheetViews>
    <sheetView zoomScaleNormal="100" workbookViewId="0">
      <selection activeCell="A3" sqref="A3"/>
    </sheetView>
  </sheetViews>
  <sheetFormatPr defaultRowHeight="15" x14ac:dyDescent="0.25"/>
  <cols>
    <col min="1" max="1" width="47.140625" customWidth="1"/>
    <col min="2" max="2" width="22.7109375" customWidth="1"/>
    <col min="4" max="4" width="23.7109375" customWidth="1"/>
    <col min="6" max="6" width="23.42578125" customWidth="1"/>
    <col min="8" max="8" width="22.7109375" customWidth="1"/>
    <col min="9" max="9" width="12" customWidth="1"/>
    <col min="10" max="10" width="17.85546875" customWidth="1"/>
    <col min="11" max="11" width="17.28515625" customWidth="1"/>
  </cols>
  <sheetData>
    <row r="1" spans="1:43" ht="24" thickBot="1" x14ac:dyDescent="0.4">
      <c r="A1" s="27" t="s">
        <v>4</v>
      </c>
      <c r="B1" s="170">
        <v>1996</v>
      </c>
      <c r="C1" s="171"/>
      <c r="D1" s="170">
        <v>2002</v>
      </c>
      <c r="E1" s="171"/>
      <c r="F1" s="170">
        <v>2007</v>
      </c>
      <c r="G1" s="171"/>
      <c r="H1" s="170">
        <v>2010</v>
      </c>
      <c r="I1" s="171"/>
      <c r="J1" s="170">
        <v>2013</v>
      </c>
      <c r="K1" s="171"/>
    </row>
    <row r="2" spans="1:43" ht="36" customHeight="1" thickBot="1" x14ac:dyDescent="0.3">
      <c r="A2" s="36" t="s">
        <v>81</v>
      </c>
      <c r="B2" s="1" t="s">
        <v>61</v>
      </c>
      <c r="C2" s="1" t="s">
        <v>9</v>
      </c>
      <c r="D2" s="1" t="s">
        <v>61</v>
      </c>
      <c r="E2" s="1" t="s">
        <v>9</v>
      </c>
      <c r="F2" s="1" t="s">
        <v>61</v>
      </c>
      <c r="G2" s="1" t="s">
        <v>9</v>
      </c>
      <c r="H2" s="1" t="s">
        <v>61</v>
      </c>
      <c r="I2" s="1" t="s">
        <v>9</v>
      </c>
      <c r="J2" s="1" t="s">
        <v>61</v>
      </c>
      <c r="K2" s="110" t="s">
        <v>9</v>
      </c>
    </row>
    <row r="3" spans="1:43" x14ac:dyDescent="0.25">
      <c r="A3" s="6" t="s">
        <v>45</v>
      </c>
      <c r="B3" s="191">
        <v>118.22060461862726</v>
      </c>
      <c r="C3" s="9">
        <v>37</v>
      </c>
      <c r="D3" s="192">
        <v>104.9281552576042</v>
      </c>
      <c r="E3" s="9">
        <v>28</v>
      </c>
      <c r="F3" s="192">
        <v>79.704442363963807</v>
      </c>
      <c r="G3" s="9">
        <v>31</v>
      </c>
      <c r="H3" s="192">
        <v>89.691008297760291</v>
      </c>
      <c r="I3" s="9">
        <v>35</v>
      </c>
      <c r="J3" s="133">
        <v>81.407765453619078</v>
      </c>
      <c r="K3" s="107">
        <v>32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x14ac:dyDescent="0.25">
      <c r="A4" s="91" t="s">
        <v>71</v>
      </c>
      <c r="B4" s="193">
        <v>81.231031772617158</v>
      </c>
      <c r="C4" s="10">
        <v>25</v>
      </c>
      <c r="D4" s="190">
        <v>82.877003486395864</v>
      </c>
      <c r="E4" s="10">
        <v>18</v>
      </c>
      <c r="F4" s="190">
        <v>67.777249052750264</v>
      </c>
      <c r="G4" s="10">
        <v>24</v>
      </c>
      <c r="H4" s="190">
        <v>70.040189286241315</v>
      </c>
      <c r="I4" s="10">
        <v>22</v>
      </c>
      <c r="J4" s="134">
        <v>62.008052371847064</v>
      </c>
      <c r="K4" s="108">
        <v>17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x14ac:dyDescent="0.25">
      <c r="A5" s="91" t="s">
        <v>27</v>
      </c>
      <c r="B5" s="193">
        <v>77.109668131020044</v>
      </c>
      <c r="C5" s="10">
        <v>22</v>
      </c>
      <c r="D5" s="190">
        <v>85.864152465530424</v>
      </c>
      <c r="E5" s="10">
        <v>23</v>
      </c>
      <c r="F5" s="190">
        <v>54.589982501203146</v>
      </c>
      <c r="G5" s="10">
        <v>12</v>
      </c>
      <c r="H5" s="190">
        <v>55.565916476035319</v>
      </c>
      <c r="I5" s="10">
        <v>10</v>
      </c>
      <c r="J5" s="134">
        <v>52.45196594752602</v>
      </c>
      <c r="K5" s="108">
        <v>10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 x14ac:dyDescent="0.25">
      <c r="A6" s="91" t="s">
        <v>48</v>
      </c>
      <c r="B6" s="193">
        <v>134.86542200133675</v>
      </c>
      <c r="C6" s="10">
        <v>40</v>
      </c>
      <c r="D6" s="190">
        <v>112.77418630362197</v>
      </c>
      <c r="E6" s="10">
        <v>31</v>
      </c>
      <c r="F6" s="190">
        <v>70.501586560367585</v>
      </c>
      <c r="G6" s="10">
        <v>25</v>
      </c>
      <c r="H6" s="190">
        <v>76.355782117171174</v>
      </c>
      <c r="I6" s="10">
        <v>26</v>
      </c>
      <c r="J6" s="134">
        <v>82.919585837564398</v>
      </c>
      <c r="K6" s="108">
        <v>35</v>
      </c>
      <c r="L6" s="2"/>
      <c r="M6" s="2"/>
      <c r="N6" s="141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 x14ac:dyDescent="0.25">
      <c r="A7" s="91" t="s">
        <v>47</v>
      </c>
      <c r="B7" s="193">
        <v>143.21725244912815</v>
      </c>
      <c r="C7" s="10">
        <v>42</v>
      </c>
      <c r="D7" s="190">
        <v>155.98196959085212</v>
      </c>
      <c r="E7" s="10">
        <v>44</v>
      </c>
      <c r="F7" s="190">
        <v>104.89380971823101</v>
      </c>
      <c r="G7" s="10">
        <v>40</v>
      </c>
      <c r="H7" s="190">
        <v>125.91452507323203</v>
      </c>
      <c r="I7" s="10">
        <v>46</v>
      </c>
      <c r="J7" s="134">
        <v>116.55799369471001</v>
      </c>
      <c r="K7" s="108">
        <v>46</v>
      </c>
      <c r="L7" s="2"/>
      <c r="M7" s="2"/>
      <c r="N7" s="141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 x14ac:dyDescent="0.25">
      <c r="A8" s="91" t="s">
        <v>29</v>
      </c>
      <c r="B8" s="193">
        <v>244.93424295814276</v>
      </c>
      <c r="C8" s="10">
        <v>51</v>
      </c>
      <c r="D8" s="190">
        <v>216.87925755955129</v>
      </c>
      <c r="E8" s="10">
        <v>51</v>
      </c>
      <c r="F8" s="190">
        <v>142.62460539799318</v>
      </c>
      <c r="G8" s="10">
        <v>47</v>
      </c>
      <c r="H8" s="190">
        <v>151.94755993464054</v>
      </c>
      <c r="I8" s="10">
        <v>51</v>
      </c>
      <c r="J8" s="134">
        <v>133.95884485247052</v>
      </c>
      <c r="K8" s="108">
        <v>50</v>
      </c>
      <c r="L8" s="2"/>
      <c r="M8" s="2"/>
      <c r="N8" s="141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x14ac:dyDescent="0.25">
      <c r="A9" s="91" t="s">
        <v>43</v>
      </c>
      <c r="B9" s="193">
        <v>147.91273788948942</v>
      </c>
      <c r="C9" s="10">
        <v>44</v>
      </c>
      <c r="D9" s="190">
        <v>171.64362500042978</v>
      </c>
      <c r="E9" s="10">
        <v>45</v>
      </c>
      <c r="F9" s="190">
        <v>146.56555747031274</v>
      </c>
      <c r="G9" s="10">
        <v>49</v>
      </c>
      <c r="H9" s="190">
        <v>138.04869220846007</v>
      </c>
      <c r="I9" s="10">
        <v>47</v>
      </c>
      <c r="J9" s="134">
        <v>128.53377511802776</v>
      </c>
      <c r="K9" s="108">
        <v>47</v>
      </c>
      <c r="L9" s="2"/>
      <c r="M9" s="2"/>
      <c r="N9" s="14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x14ac:dyDescent="0.25">
      <c r="A10" s="91" t="s">
        <v>57</v>
      </c>
      <c r="B10" s="193">
        <v>66.299352274641365</v>
      </c>
      <c r="C10" s="10">
        <v>15</v>
      </c>
      <c r="D10" s="190">
        <v>74.18130179054431</v>
      </c>
      <c r="E10" s="10">
        <v>12</v>
      </c>
      <c r="F10" s="190">
        <v>63.087193024845519</v>
      </c>
      <c r="G10" s="10">
        <v>17</v>
      </c>
      <c r="H10" s="190">
        <v>79.38381120833175</v>
      </c>
      <c r="I10" s="10">
        <v>29</v>
      </c>
      <c r="J10" s="134">
        <v>79.119582860547453</v>
      </c>
      <c r="K10" s="108">
        <v>30</v>
      </c>
      <c r="L10" s="2"/>
      <c r="M10" s="2"/>
      <c r="N10" s="14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x14ac:dyDescent="0.25">
      <c r="A11" s="91" t="s">
        <v>52</v>
      </c>
      <c r="B11" s="193">
        <v>216.50798956596591</v>
      </c>
      <c r="C11" s="10">
        <v>49</v>
      </c>
      <c r="D11" s="190">
        <v>179.40084175813723</v>
      </c>
      <c r="E11" s="10">
        <v>46</v>
      </c>
      <c r="F11" s="190">
        <v>90.864064553979318</v>
      </c>
      <c r="G11" s="10">
        <v>34</v>
      </c>
      <c r="H11" s="190">
        <v>114.02684529997148</v>
      </c>
      <c r="I11" s="10">
        <v>44</v>
      </c>
      <c r="J11" s="134">
        <v>103.20828285950786</v>
      </c>
      <c r="K11" s="108">
        <v>41</v>
      </c>
      <c r="L11" s="2"/>
      <c r="M11" s="2"/>
      <c r="N11" s="14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x14ac:dyDescent="0.25">
      <c r="A12" s="91" t="s">
        <v>34</v>
      </c>
      <c r="B12" s="193">
        <v>166.81537242715649</v>
      </c>
      <c r="C12" s="10">
        <v>46</v>
      </c>
      <c r="D12" s="190">
        <v>180.54260082804896</v>
      </c>
      <c r="E12" s="10">
        <v>47</v>
      </c>
      <c r="F12" s="190">
        <v>146.54083113388097</v>
      </c>
      <c r="G12" s="10">
        <v>48</v>
      </c>
      <c r="H12" s="190">
        <v>139.58314563369345</v>
      </c>
      <c r="I12" s="10">
        <v>48</v>
      </c>
      <c r="J12" s="134">
        <v>128.74608479314986</v>
      </c>
      <c r="K12" s="108">
        <v>48</v>
      </c>
      <c r="L12" s="2"/>
      <c r="M12" s="2"/>
      <c r="N12" s="141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x14ac:dyDescent="0.25">
      <c r="A13" s="91" t="s">
        <v>12</v>
      </c>
      <c r="B13" s="193">
        <v>64.505007106219793</v>
      </c>
      <c r="C13" s="10">
        <v>13</v>
      </c>
      <c r="D13" s="190">
        <v>113.25571146078599</v>
      </c>
      <c r="E13" s="10">
        <v>32</v>
      </c>
      <c r="F13" s="190">
        <v>85.939861572554747</v>
      </c>
      <c r="G13" s="10">
        <v>33</v>
      </c>
      <c r="H13" s="190">
        <v>72.479518540203159</v>
      </c>
      <c r="I13" s="10">
        <v>25</v>
      </c>
      <c r="J13" s="134">
        <v>68.190644015386525</v>
      </c>
      <c r="K13" s="108">
        <v>22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x14ac:dyDescent="0.25">
      <c r="A14" s="91" t="s">
        <v>8</v>
      </c>
      <c r="B14" s="193">
        <v>86.416087261959348</v>
      </c>
      <c r="C14" s="10">
        <v>28</v>
      </c>
      <c r="D14" s="190">
        <v>92.805778369140626</v>
      </c>
      <c r="E14" s="10">
        <v>26</v>
      </c>
      <c r="F14" s="190">
        <v>65.047463436589695</v>
      </c>
      <c r="G14" s="10">
        <v>20</v>
      </c>
      <c r="H14" s="190">
        <v>65.593803553287003</v>
      </c>
      <c r="I14" s="10">
        <v>17</v>
      </c>
      <c r="J14" s="134">
        <v>62.381793486304119</v>
      </c>
      <c r="K14" s="108">
        <v>19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x14ac:dyDescent="0.25">
      <c r="A15" s="91" t="s">
        <v>21</v>
      </c>
      <c r="B15" s="193">
        <v>69.715846061251852</v>
      </c>
      <c r="C15" s="10">
        <v>19</v>
      </c>
      <c r="D15" s="190">
        <v>76.164715711781199</v>
      </c>
      <c r="E15" s="10">
        <v>14</v>
      </c>
      <c r="F15" s="190">
        <v>65.342877811858543</v>
      </c>
      <c r="G15" s="10">
        <v>22</v>
      </c>
      <c r="H15" s="190">
        <v>69.383390671331099</v>
      </c>
      <c r="I15" s="10">
        <v>21</v>
      </c>
      <c r="J15" s="134">
        <v>64.823225753899465</v>
      </c>
      <c r="K15" s="108">
        <v>21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x14ac:dyDescent="0.25">
      <c r="A16" s="91" t="s">
        <v>22</v>
      </c>
      <c r="B16" s="193">
        <v>69.558872696557259</v>
      </c>
      <c r="C16" s="10">
        <v>18</v>
      </c>
      <c r="D16" s="190">
        <v>83.910059855104464</v>
      </c>
      <c r="E16" s="10">
        <v>19</v>
      </c>
      <c r="F16" s="190">
        <v>55.856339091293229</v>
      </c>
      <c r="G16" s="10">
        <v>13</v>
      </c>
      <c r="H16" s="190">
        <v>76.517669173177751</v>
      </c>
      <c r="I16" s="10">
        <v>27</v>
      </c>
      <c r="J16" s="134">
        <v>75.001492802238559</v>
      </c>
      <c r="K16" s="108">
        <v>26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x14ac:dyDescent="0.25">
      <c r="A17" s="91" t="s">
        <v>17</v>
      </c>
      <c r="B17" s="193">
        <v>78.655128493275043</v>
      </c>
      <c r="C17" s="10">
        <v>23</v>
      </c>
      <c r="D17" s="190">
        <v>78.356410057148949</v>
      </c>
      <c r="E17" s="10">
        <v>16</v>
      </c>
      <c r="F17" s="190">
        <v>63.724709826376795</v>
      </c>
      <c r="G17" s="10">
        <v>18</v>
      </c>
      <c r="H17" s="190">
        <v>58.604284886930387</v>
      </c>
      <c r="I17" s="10">
        <v>14</v>
      </c>
      <c r="J17" s="134">
        <v>60.598200760401411</v>
      </c>
      <c r="K17" s="108">
        <v>16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x14ac:dyDescent="0.25">
      <c r="A18" s="91" t="s">
        <v>25</v>
      </c>
      <c r="B18" s="193">
        <v>42.520715292614014</v>
      </c>
      <c r="C18" s="10">
        <v>4</v>
      </c>
      <c r="D18" s="190">
        <v>54.651041981771719</v>
      </c>
      <c r="E18" s="10">
        <v>4</v>
      </c>
      <c r="F18" s="190">
        <v>38.541361417551286</v>
      </c>
      <c r="G18" s="10">
        <v>2</v>
      </c>
      <c r="H18" s="190">
        <v>39.966608166588834</v>
      </c>
      <c r="I18" s="10">
        <v>3</v>
      </c>
      <c r="J18" s="134">
        <v>40.888231091267407</v>
      </c>
      <c r="K18" s="108">
        <v>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x14ac:dyDescent="0.25">
      <c r="A19" s="91" t="s">
        <v>40</v>
      </c>
      <c r="B19" s="193">
        <v>105.36072863887946</v>
      </c>
      <c r="C19" s="10">
        <v>35</v>
      </c>
      <c r="D19" s="190">
        <v>130.368583733007</v>
      </c>
      <c r="E19" s="10">
        <v>38</v>
      </c>
      <c r="F19" s="190">
        <v>116.08955305994243</v>
      </c>
      <c r="G19" s="10">
        <v>44</v>
      </c>
      <c r="H19" s="190">
        <v>97.696564101948169</v>
      </c>
      <c r="I19" s="10">
        <v>39</v>
      </c>
      <c r="J19" s="134">
        <v>88.438385517702471</v>
      </c>
      <c r="K19" s="108">
        <v>37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x14ac:dyDescent="0.25">
      <c r="A20" s="91" t="s">
        <v>38</v>
      </c>
      <c r="B20" s="193">
        <v>100.58655736112242</v>
      </c>
      <c r="C20" s="10">
        <v>34</v>
      </c>
      <c r="D20" s="190">
        <v>118.30897546162046</v>
      </c>
      <c r="E20" s="10">
        <v>34</v>
      </c>
      <c r="F20" s="190">
        <v>132.26291850245855</v>
      </c>
      <c r="G20" s="10">
        <v>46</v>
      </c>
      <c r="H20" s="190">
        <v>108.36038639503755</v>
      </c>
      <c r="I20" s="10">
        <v>42</v>
      </c>
      <c r="J20" s="134">
        <v>104.67589126341693</v>
      </c>
      <c r="K20" s="108">
        <v>43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x14ac:dyDescent="0.25">
      <c r="A21" s="91" t="s">
        <v>33</v>
      </c>
      <c r="B21" s="193">
        <v>118.33323778843356</v>
      </c>
      <c r="C21" s="10">
        <v>38</v>
      </c>
      <c r="D21" s="190">
        <v>121.13457357503577</v>
      </c>
      <c r="E21" s="10">
        <v>35</v>
      </c>
      <c r="F21" s="190">
        <v>102.1848572220553</v>
      </c>
      <c r="G21" s="10">
        <v>37</v>
      </c>
      <c r="H21" s="190">
        <v>87.821981856612766</v>
      </c>
      <c r="I21" s="10">
        <v>33</v>
      </c>
      <c r="J21" s="134">
        <v>78.818123622432466</v>
      </c>
      <c r="K21" s="108">
        <v>29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x14ac:dyDescent="0.25">
      <c r="A22" s="91" t="s">
        <v>15</v>
      </c>
      <c r="B22" s="193">
        <v>49.343706725497199</v>
      </c>
      <c r="C22" s="10">
        <v>8</v>
      </c>
      <c r="D22" s="190">
        <v>54.102889623337198</v>
      </c>
      <c r="E22" s="10">
        <v>2</v>
      </c>
      <c r="F22" s="190">
        <v>55.88648479389434</v>
      </c>
      <c r="G22" s="10">
        <v>14</v>
      </c>
      <c r="H22" s="190">
        <v>69.264375626852086</v>
      </c>
      <c r="I22" s="10">
        <v>20</v>
      </c>
      <c r="J22" s="134">
        <v>59.203731529704747</v>
      </c>
      <c r="K22" s="108">
        <v>14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x14ac:dyDescent="0.25">
      <c r="A23" s="91" t="s">
        <v>18</v>
      </c>
      <c r="B23" s="193">
        <v>92.199700147172948</v>
      </c>
      <c r="C23" s="10">
        <v>31</v>
      </c>
      <c r="D23" s="190">
        <v>134.30683054037499</v>
      </c>
      <c r="E23" s="10">
        <v>41</v>
      </c>
      <c r="F23" s="190">
        <v>118.90110977669771</v>
      </c>
      <c r="G23" s="10">
        <v>45</v>
      </c>
      <c r="H23" s="190">
        <v>113.85741344230401</v>
      </c>
      <c r="I23" s="10">
        <v>43</v>
      </c>
      <c r="J23" s="134">
        <v>103.54689260386905</v>
      </c>
      <c r="K23" s="108">
        <v>42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x14ac:dyDescent="0.25">
      <c r="A24" s="91" t="s">
        <v>44</v>
      </c>
      <c r="B24" s="193">
        <v>92.362397471491619</v>
      </c>
      <c r="C24" s="10">
        <v>32</v>
      </c>
      <c r="D24" s="190">
        <v>85.136690431136969</v>
      </c>
      <c r="E24" s="10">
        <v>22</v>
      </c>
      <c r="F24" s="190">
        <v>39.381073598543828</v>
      </c>
      <c r="G24" s="10">
        <v>3</v>
      </c>
      <c r="H24" s="190">
        <v>56.586456555406542</v>
      </c>
      <c r="I24" s="10">
        <v>11</v>
      </c>
      <c r="J24" s="134">
        <v>47.709784610817302</v>
      </c>
      <c r="K24" s="108">
        <v>8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x14ac:dyDescent="0.25">
      <c r="A25" s="91" t="s">
        <v>49</v>
      </c>
      <c r="B25" s="193">
        <v>145.78220782342416</v>
      </c>
      <c r="C25" s="10">
        <v>43</v>
      </c>
      <c r="D25" s="190">
        <v>109.55765864158215</v>
      </c>
      <c r="E25" s="10">
        <v>30</v>
      </c>
      <c r="F25" s="190">
        <v>71.513056107716409</v>
      </c>
      <c r="G25" s="10">
        <v>26</v>
      </c>
      <c r="H25" s="190">
        <v>91.904146253128076</v>
      </c>
      <c r="I25" s="10">
        <v>36</v>
      </c>
      <c r="J25" s="134">
        <v>94.65085391021708</v>
      </c>
      <c r="K25" s="108">
        <v>39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x14ac:dyDescent="0.25">
      <c r="A26" s="91" t="s">
        <v>7</v>
      </c>
      <c r="B26" s="193">
        <v>45.877546448824312</v>
      </c>
      <c r="C26" s="10">
        <v>6</v>
      </c>
      <c r="D26" s="190">
        <v>51.190082794496057</v>
      </c>
      <c r="E26" s="10">
        <v>1</v>
      </c>
      <c r="F26" s="190">
        <v>35.369934509485027</v>
      </c>
      <c r="G26" s="10">
        <v>1</v>
      </c>
      <c r="H26" s="190">
        <v>36.757291471859816</v>
      </c>
      <c r="I26" s="10">
        <v>1</v>
      </c>
      <c r="J26" s="134">
        <v>37.149527854431625</v>
      </c>
      <c r="K26" s="108">
        <v>1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x14ac:dyDescent="0.25">
      <c r="A27" s="91" t="s">
        <v>41</v>
      </c>
      <c r="B27" s="193">
        <v>80.758593157123556</v>
      </c>
      <c r="C27" s="10">
        <v>24</v>
      </c>
      <c r="D27" s="190">
        <v>65.335929916211285</v>
      </c>
      <c r="E27" s="10">
        <v>9</v>
      </c>
      <c r="F27" s="190">
        <v>53.127421640886304</v>
      </c>
      <c r="G27" s="10">
        <v>10</v>
      </c>
      <c r="H27" s="190">
        <v>53.368024952344697</v>
      </c>
      <c r="I27" s="10">
        <v>8</v>
      </c>
      <c r="J27" s="134">
        <v>56.489052411655187</v>
      </c>
      <c r="K27" s="108">
        <v>12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x14ac:dyDescent="0.25">
      <c r="A28" s="91" t="s">
        <v>30</v>
      </c>
      <c r="B28" s="193">
        <v>86.021461352305906</v>
      </c>
      <c r="C28" s="10">
        <v>27</v>
      </c>
      <c r="D28" s="190">
        <v>133.37310226654645</v>
      </c>
      <c r="E28" s="10">
        <v>40</v>
      </c>
      <c r="F28" s="190">
        <v>103.42278050052607</v>
      </c>
      <c r="G28" s="10">
        <v>38</v>
      </c>
      <c r="H28" s="190">
        <v>88.505406596536616</v>
      </c>
      <c r="I28" s="10">
        <v>34</v>
      </c>
      <c r="J28" s="134">
        <v>82.106715955156702</v>
      </c>
      <c r="K28" s="108">
        <v>33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x14ac:dyDescent="0.25">
      <c r="A29" s="91" t="s">
        <v>11</v>
      </c>
      <c r="B29" s="193">
        <v>43.29619643342145</v>
      </c>
      <c r="C29" s="10">
        <v>5</v>
      </c>
      <c r="D29" s="190">
        <v>67.136114610665061</v>
      </c>
      <c r="E29" s="10">
        <v>10</v>
      </c>
      <c r="F29" s="190">
        <v>73.794039673100286</v>
      </c>
      <c r="G29" s="10">
        <v>28</v>
      </c>
      <c r="H29" s="190">
        <v>70.222019147308217</v>
      </c>
      <c r="I29" s="10">
        <v>23</v>
      </c>
      <c r="J29" s="134">
        <v>68.913456163570743</v>
      </c>
      <c r="K29" s="108">
        <v>23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x14ac:dyDescent="0.25">
      <c r="A30" s="91" t="s">
        <v>53</v>
      </c>
      <c r="B30" s="193">
        <v>124.58811358912691</v>
      </c>
      <c r="C30" s="10">
        <v>39</v>
      </c>
      <c r="D30" s="190">
        <v>131.27303716649763</v>
      </c>
      <c r="E30" s="10">
        <v>39</v>
      </c>
      <c r="F30" s="190">
        <v>66.37112059262941</v>
      </c>
      <c r="G30" s="10">
        <v>23</v>
      </c>
      <c r="H30" s="190">
        <v>82.070107569001735</v>
      </c>
      <c r="I30" s="10">
        <v>30</v>
      </c>
      <c r="J30" s="134">
        <v>88.674591358210378</v>
      </c>
      <c r="K30" s="108">
        <v>38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x14ac:dyDescent="0.25">
      <c r="A31" s="91" t="s">
        <v>16</v>
      </c>
      <c r="B31" s="193">
        <v>46.510544937217695</v>
      </c>
      <c r="C31" s="10">
        <v>7</v>
      </c>
      <c r="D31" s="190">
        <v>61.094661008182371</v>
      </c>
      <c r="E31" s="10">
        <v>6</v>
      </c>
      <c r="F31" s="190">
        <v>51.033607702266558</v>
      </c>
      <c r="G31" s="10">
        <v>8</v>
      </c>
      <c r="H31" s="190">
        <v>39.180063559077702</v>
      </c>
      <c r="I31" s="10">
        <v>2</v>
      </c>
      <c r="J31" s="134">
        <v>39.097063586092254</v>
      </c>
      <c r="K31" s="108">
        <v>3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x14ac:dyDescent="0.25">
      <c r="A32" s="91" t="s">
        <v>13</v>
      </c>
      <c r="B32" s="193">
        <v>41.465132936478746</v>
      </c>
      <c r="C32" s="10">
        <v>3</v>
      </c>
      <c r="D32" s="190">
        <v>61.079186405456376</v>
      </c>
      <c r="E32" s="10">
        <v>5</v>
      </c>
      <c r="F32" s="190">
        <v>47.057368148341276</v>
      </c>
      <c r="G32" s="10">
        <v>6</v>
      </c>
      <c r="H32" s="190">
        <v>42.463828011206701</v>
      </c>
      <c r="I32" s="10">
        <v>4</v>
      </c>
      <c r="J32" s="134">
        <v>37.738584671293943</v>
      </c>
      <c r="K32" s="108">
        <v>2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x14ac:dyDescent="0.25">
      <c r="A33" s="91" t="s">
        <v>14</v>
      </c>
      <c r="B33" s="193">
        <v>50.792237525666977</v>
      </c>
      <c r="C33" s="10">
        <v>9</v>
      </c>
      <c r="D33" s="190">
        <v>64.370562865303796</v>
      </c>
      <c r="E33" s="10">
        <v>8</v>
      </c>
      <c r="F33" s="190">
        <v>52.268685168137878</v>
      </c>
      <c r="G33" s="10">
        <v>9</v>
      </c>
      <c r="H33" s="190">
        <v>52.243442252056163</v>
      </c>
      <c r="I33" s="10">
        <v>7</v>
      </c>
      <c r="J33" s="134">
        <v>43.351505010681159</v>
      </c>
      <c r="K33" s="108">
        <v>5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x14ac:dyDescent="0.25">
      <c r="A34" s="91" t="s">
        <v>69</v>
      </c>
      <c r="B34" s="193">
        <v>83.332766084576221</v>
      </c>
      <c r="C34" s="10">
        <v>26</v>
      </c>
      <c r="D34" s="190">
        <v>104.18534858018015</v>
      </c>
      <c r="E34" s="10">
        <v>27</v>
      </c>
      <c r="F34" s="190">
        <v>107.17372216010907</v>
      </c>
      <c r="G34" s="10">
        <v>42</v>
      </c>
      <c r="H34" s="190">
        <v>99.937606534468571</v>
      </c>
      <c r="I34" s="10">
        <v>40</v>
      </c>
      <c r="J34" s="134">
        <v>106.12337523623887</v>
      </c>
      <c r="K34" s="108">
        <v>44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 x14ac:dyDescent="0.25">
      <c r="A35" s="91" t="s">
        <v>26</v>
      </c>
      <c r="B35" s="193">
        <v>65.469644553689264</v>
      </c>
      <c r="C35" s="10">
        <v>14</v>
      </c>
      <c r="D35" s="190">
        <v>78.869403117048165</v>
      </c>
      <c r="E35" s="10">
        <v>17</v>
      </c>
      <c r="F35" s="190">
        <v>53.32054321221613</v>
      </c>
      <c r="G35" s="10">
        <v>11</v>
      </c>
      <c r="H35" s="190">
        <v>59.87459757800265</v>
      </c>
      <c r="I35" s="10">
        <v>15</v>
      </c>
      <c r="J35" s="134">
        <v>60.313538797084014</v>
      </c>
      <c r="K35" s="108">
        <v>15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5">
      <c r="A36" s="91" t="s">
        <v>36</v>
      </c>
      <c r="B36" s="193">
        <v>91.324748042674116</v>
      </c>
      <c r="C36" s="10">
        <v>30</v>
      </c>
      <c r="D36" s="190">
        <v>88.142476785139365</v>
      </c>
      <c r="E36" s="10">
        <v>24</v>
      </c>
      <c r="F36" s="190">
        <v>76.633760940402311</v>
      </c>
      <c r="G36" s="10">
        <v>29</v>
      </c>
      <c r="H36" s="190">
        <v>77.092196933725972</v>
      </c>
      <c r="I36" s="10">
        <v>28</v>
      </c>
      <c r="J36" s="134">
        <v>70.156745781800751</v>
      </c>
      <c r="K36" s="108">
        <v>24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x14ac:dyDescent="0.25">
      <c r="A37" s="91" t="s">
        <v>31</v>
      </c>
      <c r="B37" s="193">
        <v>35.719001928810883</v>
      </c>
      <c r="C37" s="10">
        <v>2</v>
      </c>
      <c r="D37" s="190">
        <v>61.875621474859493</v>
      </c>
      <c r="E37" s="10">
        <v>7</v>
      </c>
      <c r="F37" s="190">
        <v>47.056554898221485</v>
      </c>
      <c r="G37" s="10">
        <v>5</v>
      </c>
      <c r="H37" s="190">
        <v>52.214183265182896</v>
      </c>
      <c r="I37" s="10">
        <v>6</v>
      </c>
      <c r="J37" s="134">
        <v>46.121119440776972</v>
      </c>
      <c r="K37" s="108">
        <v>7</v>
      </c>
    </row>
    <row r="38" spans="1:43" x14ac:dyDescent="0.25">
      <c r="A38" s="91" t="s">
        <v>50</v>
      </c>
      <c r="B38" s="193">
        <v>153.1577284542677</v>
      </c>
      <c r="C38" s="10">
        <v>45</v>
      </c>
      <c r="D38" s="190">
        <v>181.15874864342456</v>
      </c>
      <c r="E38" s="10">
        <v>48</v>
      </c>
      <c r="F38" s="190">
        <v>104.98700367013856</v>
      </c>
      <c r="G38" s="10">
        <v>41</v>
      </c>
      <c r="H38" s="190">
        <v>121.60344929129836</v>
      </c>
      <c r="I38" s="10">
        <v>45</v>
      </c>
      <c r="J38" s="134">
        <v>116.07586783472618</v>
      </c>
      <c r="K38" s="108">
        <v>45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 x14ac:dyDescent="0.25">
      <c r="A39" s="91" t="s">
        <v>32</v>
      </c>
      <c r="B39" s="193">
        <v>69.170802430003462</v>
      </c>
      <c r="C39" s="10">
        <v>17</v>
      </c>
      <c r="D39" s="190">
        <v>76.637083892322124</v>
      </c>
      <c r="E39" s="10">
        <v>15</v>
      </c>
      <c r="F39" s="190">
        <v>43.912348982117692</v>
      </c>
      <c r="G39" s="10">
        <v>4</v>
      </c>
      <c r="H39" s="190">
        <v>55.499072639295782</v>
      </c>
      <c r="I39" s="10">
        <v>9</v>
      </c>
      <c r="J39" s="134">
        <v>49.489715160297507</v>
      </c>
      <c r="K39" s="108">
        <v>9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 x14ac:dyDescent="0.25">
      <c r="A40" s="91" t="s">
        <v>35</v>
      </c>
      <c r="B40" s="193">
        <v>55.339593187618306</v>
      </c>
      <c r="C40" s="10">
        <v>12</v>
      </c>
      <c r="D40" s="190">
        <v>84.995703109538411</v>
      </c>
      <c r="E40" s="10">
        <v>21</v>
      </c>
      <c r="F40" s="190">
        <v>56.783104323610893</v>
      </c>
      <c r="G40" s="10">
        <v>16</v>
      </c>
      <c r="H40" s="190">
        <v>58.553462670722048</v>
      </c>
      <c r="I40" s="10">
        <v>13</v>
      </c>
      <c r="J40" s="134">
        <v>57.09414181435384</v>
      </c>
      <c r="K40" s="108">
        <v>13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 x14ac:dyDescent="0.25">
      <c r="A41" s="91" t="s">
        <v>28</v>
      </c>
      <c r="B41" s="193">
        <v>238.95804040231144</v>
      </c>
      <c r="C41" s="10">
        <v>50</v>
      </c>
      <c r="D41" s="190">
        <v>196.8046434758829</v>
      </c>
      <c r="E41" s="10">
        <v>50</v>
      </c>
      <c r="F41" s="190">
        <v>167.65273065135568</v>
      </c>
      <c r="G41" s="10">
        <v>51</v>
      </c>
      <c r="H41" s="190">
        <v>146.38157488697129</v>
      </c>
      <c r="I41" s="10">
        <v>50</v>
      </c>
      <c r="J41" s="134">
        <v>135.0065268830908</v>
      </c>
      <c r="K41" s="108">
        <v>51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 x14ac:dyDescent="0.25">
      <c r="A42" s="91" t="s">
        <v>19</v>
      </c>
      <c r="B42" s="193">
        <v>34.881456566905328</v>
      </c>
      <c r="C42" s="10">
        <v>1</v>
      </c>
      <c r="D42" s="190">
        <v>54.532125386853146</v>
      </c>
      <c r="E42" s="10">
        <v>3</v>
      </c>
      <c r="F42" s="190">
        <v>47.618105079244309</v>
      </c>
      <c r="G42" s="10">
        <v>7</v>
      </c>
      <c r="H42" s="190">
        <v>47.451067256825553</v>
      </c>
      <c r="I42" s="10">
        <v>5</v>
      </c>
      <c r="J42" s="134">
        <v>43.978285427579692</v>
      </c>
      <c r="K42" s="108">
        <v>6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 x14ac:dyDescent="0.25">
      <c r="A43" s="91" t="s">
        <v>42</v>
      </c>
      <c r="B43" s="193">
        <v>174.72137732259253</v>
      </c>
      <c r="C43" s="10">
        <v>47</v>
      </c>
      <c r="D43" s="190">
        <v>188.52935571091172</v>
      </c>
      <c r="E43" s="10">
        <v>49</v>
      </c>
      <c r="F43" s="190">
        <v>151.78295904068941</v>
      </c>
      <c r="G43" s="10">
        <v>50</v>
      </c>
      <c r="H43" s="190">
        <v>141.22103014260864</v>
      </c>
      <c r="I43" s="10">
        <v>49</v>
      </c>
      <c r="J43" s="134">
        <v>129.90814226391709</v>
      </c>
      <c r="K43" s="108">
        <v>49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 x14ac:dyDescent="0.25">
      <c r="A44" s="91" t="s">
        <v>24</v>
      </c>
      <c r="B44" s="193">
        <v>90.611587843304179</v>
      </c>
      <c r="C44" s="10">
        <v>29</v>
      </c>
      <c r="D44" s="190">
        <v>124.10790134867077</v>
      </c>
      <c r="E44" s="10">
        <v>36</v>
      </c>
      <c r="F44" s="190">
        <v>103.90730062150658</v>
      </c>
      <c r="G44" s="10">
        <v>39</v>
      </c>
      <c r="H44" s="190">
        <v>103.90304625957347</v>
      </c>
      <c r="I44" s="10">
        <v>41</v>
      </c>
      <c r="J44" s="134">
        <v>97.738381861871389</v>
      </c>
      <c r="K44" s="108">
        <v>40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 x14ac:dyDescent="0.25">
      <c r="A45" s="91" t="s">
        <v>51</v>
      </c>
      <c r="B45" s="193">
        <v>138.99078120906239</v>
      </c>
      <c r="C45" s="10">
        <v>41</v>
      </c>
      <c r="D45" s="190">
        <v>152.93925283622164</v>
      </c>
      <c r="E45" s="10">
        <v>43</v>
      </c>
      <c r="F45" s="190">
        <v>101.73400636864342</v>
      </c>
      <c r="G45" s="10">
        <v>36</v>
      </c>
      <c r="H45" s="190">
        <v>95.016312256437558</v>
      </c>
      <c r="I45" s="10">
        <v>38</v>
      </c>
      <c r="J45" s="134">
        <v>82.487752393582269</v>
      </c>
      <c r="K45" s="108">
        <v>34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 x14ac:dyDescent="0.25">
      <c r="A46" s="91" t="s">
        <v>39</v>
      </c>
      <c r="B46" s="193">
        <v>94.669176493718368</v>
      </c>
      <c r="C46" s="10">
        <v>33</v>
      </c>
      <c r="D46" s="190">
        <v>105.40640633720488</v>
      </c>
      <c r="E46" s="10">
        <v>29</v>
      </c>
      <c r="F46" s="190">
        <v>65.150801590587548</v>
      </c>
      <c r="G46" s="10">
        <v>21</v>
      </c>
      <c r="H46" s="190">
        <v>71.520138837653093</v>
      </c>
      <c r="I46" s="10">
        <v>24</v>
      </c>
      <c r="J46" s="134">
        <v>63.90021371771072</v>
      </c>
      <c r="K46" s="108">
        <v>20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 x14ac:dyDescent="0.25">
      <c r="A47" s="91" t="s">
        <v>46</v>
      </c>
      <c r="B47" s="193">
        <v>183.87751134706562</v>
      </c>
      <c r="C47" s="10">
        <v>48</v>
      </c>
      <c r="D47" s="190">
        <v>147.22996320603241</v>
      </c>
      <c r="E47" s="10">
        <v>42</v>
      </c>
      <c r="F47" s="190">
        <v>80.977603790131425</v>
      </c>
      <c r="G47" s="10">
        <v>32</v>
      </c>
      <c r="H47" s="190">
        <v>84.01004686582661</v>
      </c>
      <c r="I47" s="10">
        <v>32</v>
      </c>
      <c r="J47" s="134">
        <v>75.315390135837333</v>
      </c>
      <c r="K47" s="108">
        <v>27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 x14ac:dyDescent="0.25">
      <c r="A48" s="91" t="s">
        <v>23</v>
      </c>
      <c r="B48" s="193">
        <v>71.8764403362689</v>
      </c>
      <c r="C48" s="10">
        <v>20</v>
      </c>
      <c r="D48" s="190">
        <v>88.651912668285945</v>
      </c>
      <c r="E48" s="10">
        <v>25</v>
      </c>
      <c r="F48" s="190">
        <v>72.074233807100569</v>
      </c>
      <c r="G48" s="10">
        <v>27</v>
      </c>
      <c r="H48" s="190">
        <v>67.57480276030951</v>
      </c>
      <c r="I48" s="10">
        <v>19</v>
      </c>
      <c r="J48" s="134">
        <v>62.20557394350913</v>
      </c>
      <c r="K48" s="108">
        <v>18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 x14ac:dyDescent="0.25">
      <c r="A49" s="91" t="s">
        <v>37</v>
      </c>
      <c r="B49" s="193">
        <v>116.21606042982668</v>
      </c>
      <c r="C49" s="10">
        <v>36</v>
      </c>
      <c r="D49" s="190">
        <v>116.83485339392614</v>
      </c>
      <c r="E49" s="10">
        <v>33</v>
      </c>
      <c r="F49" s="190">
        <v>93.379999135543642</v>
      </c>
      <c r="G49" s="10">
        <v>35</v>
      </c>
      <c r="H49" s="190">
        <v>82.892374637814569</v>
      </c>
      <c r="I49" s="10">
        <v>31</v>
      </c>
      <c r="J49" s="134">
        <v>80.530610203929186</v>
      </c>
      <c r="K49" s="108">
        <v>31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 x14ac:dyDescent="0.25">
      <c r="A50" s="91" t="s">
        <v>20</v>
      </c>
      <c r="B50" s="193">
        <v>51.279480132582144</v>
      </c>
      <c r="C50" s="10">
        <v>10</v>
      </c>
      <c r="D50" s="190">
        <v>72.340979186633234</v>
      </c>
      <c r="E50" s="10">
        <v>11</v>
      </c>
      <c r="F50" s="190">
        <v>63.809592054334118</v>
      </c>
      <c r="G50" s="10">
        <v>19</v>
      </c>
      <c r="H50" s="190">
        <v>57.203291805941191</v>
      </c>
      <c r="I50" s="10">
        <v>12</v>
      </c>
      <c r="J50" s="134">
        <v>52.542405624849103</v>
      </c>
      <c r="K50" s="108">
        <v>11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 x14ac:dyDescent="0.25">
      <c r="A51" s="91" t="s">
        <v>56</v>
      </c>
      <c r="B51" s="193">
        <v>53.335539501507554</v>
      </c>
      <c r="C51" s="10">
        <v>11</v>
      </c>
      <c r="D51" s="190">
        <v>75.565732966405278</v>
      </c>
      <c r="E51" s="10">
        <v>13</v>
      </c>
      <c r="F51" s="190">
        <v>56.120119919836007</v>
      </c>
      <c r="G51" s="10">
        <v>15</v>
      </c>
      <c r="H51" s="190">
        <v>64.669113927443391</v>
      </c>
      <c r="I51" s="10">
        <v>16</v>
      </c>
      <c r="J51" s="134">
        <v>70.845760676716225</v>
      </c>
      <c r="K51" s="108">
        <v>25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 x14ac:dyDescent="0.25">
      <c r="A52" s="91" t="s">
        <v>70</v>
      </c>
      <c r="B52" s="193">
        <v>67.488712313823569</v>
      </c>
      <c r="C52" s="10">
        <v>16</v>
      </c>
      <c r="D52" s="190">
        <v>83.934665527483375</v>
      </c>
      <c r="E52" s="10">
        <v>20</v>
      </c>
      <c r="F52" s="190">
        <v>76.924330440408937</v>
      </c>
      <c r="G52" s="10">
        <v>30</v>
      </c>
      <c r="H52" s="190">
        <v>67.557346571738478</v>
      </c>
      <c r="I52" s="10">
        <v>18</v>
      </c>
      <c r="J52" s="134">
        <v>76.147810769774793</v>
      </c>
      <c r="K52" s="108">
        <v>28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 ht="15.75" thickBot="1" x14ac:dyDescent="0.3">
      <c r="A53" s="92" t="s">
        <v>10</v>
      </c>
      <c r="B53" s="194">
        <v>75.928379459327374</v>
      </c>
      <c r="C53" s="11">
        <v>21</v>
      </c>
      <c r="D53" s="195">
        <v>128.81882138162814</v>
      </c>
      <c r="E53" s="11">
        <v>37</v>
      </c>
      <c r="F53" s="195">
        <v>108.34859073180883</v>
      </c>
      <c r="G53" s="11">
        <v>43</v>
      </c>
      <c r="H53" s="93">
        <v>93.740435393751426</v>
      </c>
      <c r="I53" s="11">
        <v>37</v>
      </c>
      <c r="J53" s="135">
        <v>85.167771056197267</v>
      </c>
      <c r="K53" s="109">
        <v>36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x14ac:dyDescent="0.25">
      <c r="A54" s="13"/>
      <c r="B54" s="49"/>
      <c r="C54" s="26"/>
      <c r="D54" s="49"/>
      <c r="E54" s="26"/>
      <c r="F54" s="49"/>
      <c r="G54" s="26"/>
      <c r="H54" s="26"/>
      <c r="I54" s="26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</sheetData>
  <autoFilter ref="A2:K2">
    <sortState ref="A3:K53">
      <sortCondition ref="A2"/>
    </sortState>
  </autoFilter>
  <sortState ref="A3:AQ53">
    <sortCondition ref="A3"/>
  </sortState>
  <mergeCells count="5"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zoomScaleSheetLayoutView="100" workbookViewId="0">
      <selection activeCell="AI3" sqref="AI3"/>
    </sheetView>
  </sheetViews>
  <sheetFormatPr defaultRowHeight="15" x14ac:dyDescent="0.25"/>
  <cols>
    <col min="1" max="1" width="58.140625" customWidth="1"/>
    <col min="2" max="2" width="11.42578125" style="38" customWidth="1"/>
    <col min="3" max="3" width="12.7109375" style="38" customWidth="1"/>
    <col min="4" max="9" width="11.42578125" style="38" customWidth="1"/>
    <col min="10" max="10" width="12.42578125" style="38" customWidth="1"/>
    <col min="11" max="11" width="11.140625" style="38" customWidth="1"/>
    <col min="12" max="16" width="11.42578125" style="38" customWidth="1"/>
    <col min="17" max="17" width="12.42578125" style="38" customWidth="1"/>
    <col min="18" max="23" width="11.42578125" style="38" customWidth="1"/>
    <col min="24" max="24" width="12.42578125" style="38" customWidth="1"/>
    <col min="25" max="29" width="11.42578125" style="38" customWidth="1"/>
    <col min="30" max="30" width="10.7109375" customWidth="1"/>
    <col min="31" max="31" width="12.5703125" customWidth="1"/>
    <col min="32" max="33" width="10.5703125" customWidth="1"/>
    <col min="34" max="34" width="11" customWidth="1"/>
    <col min="35" max="35" width="11.5703125" customWidth="1"/>
    <col min="36" max="36" width="11.28515625" customWidth="1"/>
  </cols>
  <sheetData>
    <row r="1" spans="1:45" ht="24" thickBot="1" x14ac:dyDescent="0.4">
      <c r="A1" s="31" t="s">
        <v>5</v>
      </c>
      <c r="B1" s="178">
        <v>1996</v>
      </c>
      <c r="C1" s="179"/>
      <c r="D1" s="179"/>
      <c r="E1" s="179"/>
      <c r="F1" s="179"/>
      <c r="G1" s="179"/>
      <c r="H1" s="179"/>
      <c r="I1" s="178">
        <v>2002</v>
      </c>
      <c r="J1" s="179"/>
      <c r="K1" s="179"/>
      <c r="L1" s="179"/>
      <c r="M1" s="179"/>
      <c r="N1" s="179"/>
      <c r="O1" s="179"/>
      <c r="P1" s="178">
        <v>2007</v>
      </c>
      <c r="Q1" s="179"/>
      <c r="R1" s="179"/>
      <c r="S1" s="179"/>
      <c r="T1" s="179"/>
      <c r="U1" s="179"/>
      <c r="V1" s="179"/>
      <c r="W1" s="178">
        <v>2010</v>
      </c>
      <c r="X1" s="179"/>
      <c r="Y1" s="179"/>
      <c r="Z1" s="179"/>
      <c r="AA1" s="179"/>
      <c r="AB1" s="179"/>
      <c r="AC1" s="180"/>
      <c r="AD1" s="178">
        <v>2013</v>
      </c>
      <c r="AE1" s="179"/>
      <c r="AF1" s="179"/>
      <c r="AG1" s="179"/>
      <c r="AH1" s="179"/>
      <c r="AI1" s="179"/>
      <c r="AJ1" s="180"/>
      <c r="AK1" s="2"/>
      <c r="AL1" s="2"/>
      <c r="AM1" s="2"/>
      <c r="AN1" s="2"/>
      <c r="AO1" s="2"/>
      <c r="AP1" s="2"/>
      <c r="AQ1" s="2"/>
      <c r="AR1" s="2"/>
      <c r="AS1" s="2"/>
    </row>
    <row r="2" spans="1:45" ht="44.25" customHeight="1" thickBot="1" x14ac:dyDescent="0.3">
      <c r="A2" s="94" t="s">
        <v>66</v>
      </c>
      <c r="B2" s="40" t="s">
        <v>0</v>
      </c>
      <c r="C2" s="1" t="s">
        <v>1</v>
      </c>
      <c r="D2" s="25" t="s">
        <v>58</v>
      </c>
      <c r="E2" s="25" t="s">
        <v>59</v>
      </c>
      <c r="F2" s="25" t="s">
        <v>60</v>
      </c>
      <c r="G2" s="25" t="s">
        <v>61</v>
      </c>
      <c r="H2" s="25" t="s">
        <v>73</v>
      </c>
      <c r="I2" s="25" t="s">
        <v>0</v>
      </c>
      <c r="J2" s="1" t="s">
        <v>1</v>
      </c>
      <c r="K2" s="25" t="s">
        <v>58</v>
      </c>
      <c r="L2" s="25" t="s">
        <v>59</v>
      </c>
      <c r="M2" s="25" t="s">
        <v>60</v>
      </c>
      <c r="N2" s="25" t="s">
        <v>61</v>
      </c>
      <c r="O2" s="25" t="s">
        <v>73</v>
      </c>
      <c r="P2" s="25" t="s">
        <v>0</v>
      </c>
      <c r="Q2" s="1" t="s">
        <v>1</v>
      </c>
      <c r="R2" s="25" t="s">
        <v>58</v>
      </c>
      <c r="S2" s="25" t="s">
        <v>59</v>
      </c>
      <c r="T2" s="25" t="s">
        <v>60</v>
      </c>
      <c r="U2" s="25" t="s">
        <v>61</v>
      </c>
      <c r="V2" s="25" t="s">
        <v>73</v>
      </c>
      <c r="W2" s="25" t="s">
        <v>0</v>
      </c>
      <c r="X2" s="1" t="s">
        <v>1</v>
      </c>
      <c r="Y2" s="25" t="s">
        <v>58</v>
      </c>
      <c r="Z2" s="25" t="s">
        <v>59</v>
      </c>
      <c r="AA2" s="25" t="s">
        <v>60</v>
      </c>
      <c r="AB2" s="25" t="s">
        <v>61</v>
      </c>
      <c r="AC2" s="41" t="s">
        <v>73</v>
      </c>
      <c r="AD2" s="41" t="s">
        <v>0</v>
      </c>
      <c r="AE2" s="1" t="s">
        <v>1</v>
      </c>
      <c r="AF2" s="25" t="s">
        <v>58</v>
      </c>
      <c r="AG2" s="25" t="s">
        <v>59</v>
      </c>
      <c r="AH2" s="25" t="s">
        <v>60</v>
      </c>
      <c r="AI2" s="25" t="s">
        <v>61</v>
      </c>
      <c r="AJ2" s="136" t="s">
        <v>73</v>
      </c>
      <c r="AK2" s="2"/>
      <c r="AL2" s="2"/>
      <c r="AM2" s="2"/>
      <c r="AN2" s="2"/>
    </row>
    <row r="3" spans="1:45" x14ac:dyDescent="0.25">
      <c r="A3" s="6" t="s">
        <v>45</v>
      </c>
      <c r="B3" s="197">
        <f>'Rank-income'!C3</f>
        <v>35</v>
      </c>
      <c r="C3" s="43">
        <f>'Rank-employment'!C3</f>
        <v>35</v>
      </c>
      <c r="D3" s="43">
        <f>'Rank-health'!C3</f>
        <v>19</v>
      </c>
      <c r="E3" s="43">
        <f>'Rank education'!C3</f>
        <v>37</v>
      </c>
      <c r="F3" s="43">
        <f>'Rank-Living enviro'!F3</f>
        <v>37</v>
      </c>
      <c r="G3" s="43">
        <f>'Rank-crime'!C3</f>
        <v>37</v>
      </c>
      <c r="H3" s="75">
        <f>0.25*(B3)+0.25*(C3)+0.14*(D3)+0.14*(E3)+0.14*(F3)+0.08*(G3)</f>
        <v>33.479999999999997</v>
      </c>
      <c r="I3" s="43">
        <f>'Rank-income'!E3</f>
        <v>30</v>
      </c>
      <c r="J3" s="43">
        <f>'Rank-employment'!E3</f>
        <v>33</v>
      </c>
      <c r="K3" s="43">
        <f>'Rank-health'!E3</f>
        <v>21</v>
      </c>
      <c r="L3" s="43">
        <f>'Rank-employment'!E3</f>
        <v>33</v>
      </c>
      <c r="M3" s="43">
        <f>'Rank-Living enviro'!K3</f>
        <v>35</v>
      </c>
      <c r="N3" s="43">
        <f>'Rank-crime'!E3</f>
        <v>28</v>
      </c>
      <c r="O3" s="75">
        <f>0.25*(I3)+0.25*(J3)+0.14*(K3)+0.14*(L3)+0.14*(M3)+0.08*(N3)</f>
        <v>30.450000000000003</v>
      </c>
      <c r="P3" s="43">
        <f>'Rank-income'!G3</f>
        <v>26</v>
      </c>
      <c r="Q3" s="43">
        <f>'Rank-employment'!G3</f>
        <v>34</v>
      </c>
      <c r="R3" s="43">
        <f>'Rank-health'!G3</f>
        <v>25</v>
      </c>
      <c r="S3" s="43">
        <f>'Rank education'!G3</f>
        <v>38</v>
      </c>
      <c r="T3" s="43">
        <f>'Rank-Living enviro'!P3</f>
        <v>37</v>
      </c>
      <c r="U3" s="43">
        <f>'Rank-crime'!G3</f>
        <v>31</v>
      </c>
      <c r="V3" s="138">
        <f>0.25*(P3)+0.25*(Q3)+0.14*(R3)+0.14*(S3)+0.14*(T3)+0.08*(U3)</f>
        <v>31.48</v>
      </c>
      <c r="W3" s="43">
        <f>'Rank-income'!I3</f>
        <v>26</v>
      </c>
      <c r="X3" s="43">
        <f>'Rank-employment'!I3</f>
        <v>34</v>
      </c>
      <c r="Y3" s="43">
        <f>'Rank-health'!I3</f>
        <v>27</v>
      </c>
      <c r="Z3" s="43">
        <f>'Rank-employment'!I3</f>
        <v>34</v>
      </c>
      <c r="AA3" s="43">
        <f>'Rank-Living enviro'!U3</f>
        <v>39</v>
      </c>
      <c r="AB3" s="43">
        <f>'Rank-crime'!I3</f>
        <v>35</v>
      </c>
      <c r="AC3" s="75">
        <f>0.25*(W3)+0.25*(X3)+0.14*(Y3)+0.14*(Z3)+0.14*(AA3)+0.08*(AB3)</f>
        <v>31.800000000000004</v>
      </c>
      <c r="AD3" s="197">
        <f>'Rank-income'!K3</f>
        <v>32</v>
      </c>
      <c r="AE3" s="198">
        <f>'Rank-employment'!K3</f>
        <v>32</v>
      </c>
      <c r="AF3" s="199">
        <f>'Rank-health'!K3</f>
        <v>26</v>
      </c>
      <c r="AG3" s="199">
        <f>'Rank education'!K3</f>
        <v>36</v>
      </c>
      <c r="AH3" s="199">
        <f>'Rank-Living enviro'!Z3</f>
        <v>38</v>
      </c>
      <c r="AI3" s="200">
        <f>'Rank-crime'!K3</f>
        <v>32</v>
      </c>
      <c r="AJ3" s="145">
        <f>0.25*(AD3)+0.25*(AE3)+0.14*(AF3)+0.14*(AG3)+0.14*(AH3)+0.08*(AI3)</f>
        <v>32.56</v>
      </c>
      <c r="AL3" s="141"/>
    </row>
    <row r="4" spans="1:45" x14ac:dyDescent="0.25">
      <c r="A4" s="7" t="s">
        <v>71</v>
      </c>
      <c r="B4" s="201">
        <f>'Rank-income'!C4</f>
        <v>26</v>
      </c>
      <c r="C4" s="137">
        <f>'Rank-employment'!C4</f>
        <v>27</v>
      </c>
      <c r="D4" s="137">
        <f>'Rank-health'!C4</f>
        <v>18</v>
      </c>
      <c r="E4" s="137">
        <f>'Rank education'!C4</f>
        <v>23</v>
      </c>
      <c r="F4" s="137">
        <f>'Rank-Living enviro'!F4</f>
        <v>30</v>
      </c>
      <c r="G4" s="137">
        <f>'Rank-crime'!C4</f>
        <v>25</v>
      </c>
      <c r="H4" s="76">
        <f>0.25*(B4)+0.25*(C4)+0.14*(D4)+0.14*(E4)+0.14*(F4)+0.08*(G4)</f>
        <v>25.189999999999998</v>
      </c>
      <c r="I4" s="137">
        <f>'Rank-income'!E4</f>
        <v>2</v>
      </c>
      <c r="J4" s="137">
        <f>'Rank-employment'!E4</f>
        <v>8</v>
      </c>
      <c r="K4" s="137">
        <f>'Rank-health'!E4</f>
        <v>38</v>
      </c>
      <c r="L4" s="137">
        <f>'Rank-employment'!E4</f>
        <v>8</v>
      </c>
      <c r="M4" s="137">
        <f>'Rank-Living enviro'!K4</f>
        <v>18</v>
      </c>
      <c r="N4" s="137">
        <f>'Rank-crime'!E4</f>
        <v>18</v>
      </c>
      <c r="O4" s="76">
        <f>0.25*(I4)+0.25*(J4)+0.14*(K4)+0.14*(L4)+0.14*(M4)+0.08*(N4)</f>
        <v>12.9</v>
      </c>
      <c r="P4" s="137">
        <f>'Rank-income'!G4</f>
        <v>2</v>
      </c>
      <c r="Q4" s="137">
        <f>'Rank-employment'!G4</f>
        <v>3</v>
      </c>
      <c r="R4" s="137">
        <f>'Rank-health'!G4</f>
        <v>44</v>
      </c>
      <c r="S4" s="137">
        <f>'Rank education'!G4</f>
        <v>21</v>
      </c>
      <c r="T4" s="137">
        <f>'Rank-Living enviro'!P4</f>
        <v>14</v>
      </c>
      <c r="U4" s="137">
        <f>'Rank-crime'!G4</f>
        <v>24</v>
      </c>
      <c r="V4" s="139">
        <f>0.25*(P4)+0.25*(Q4)+0.14*(R4)+0.14*(S4)+0.14*(T4)+0.08*(U4)</f>
        <v>14.230000000000002</v>
      </c>
      <c r="W4" s="137">
        <f>'Rank-income'!I4</f>
        <v>3</v>
      </c>
      <c r="X4" s="137">
        <f>'Rank-employment'!I4</f>
        <v>1</v>
      </c>
      <c r="Y4" s="137">
        <f>'Rank-health'!I4</f>
        <v>45</v>
      </c>
      <c r="Z4" s="137">
        <f>'Rank-employment'!I4</f>
        <v>1</v>
      </c>
      <c r="AA4" s="137">
        <f>'Rank-Living enviro'!U4</f>
        <v>6</v>
      </c>
      <c r="AB4" s="137">
        <f>'Rank-crime'!I4</f>
        <v>22</v>
      </c>
      <c r="AC4" s="76">
        <f>0.25*(W4)+0.25*(X4)+0.14*(Y4)+0.14*(Z4)+0.14*(AA4)+0.08*(AB4)</f>
        <v>10.040000000000001</v>
      </c>
      <c r="AD4" s="201">
        <f>'Rank-income'!K4</f>
        <v>15</v>
      </c>
      <c r="AE4" s="181">
        <f>'Rank-employment'!K4</f>
        <v>19</v>
      </c>
      <c r="AF4" s="141">
        <f>'Rank-health'!K54</f>
        <v>0</v>
      </c>
      <c r="AG4" s="141">
        <f>'Rank education'!K4</f>
        <v>11</v>
      </c>
      <c r="AH4" s="141">
        <f>'Rank-Living enviro'!Z4</f>
        <v>29</v>
      </c>
      <c r="AI4" s="202">
        <f>'Rank-crime'!K4</f>
        <v>17</v>
      </c>
      <c r="AJ4" s="146">
        <f>0.25*(AD4)+0.25*(AE4)+0.14*(AF4)+0.14*(AG4)+0.14*(AH4)+0.08*(AI4)</f>
        <v>15.459999999999999</v>
      </c>
      <c r="AL4" s="2"/>
      <c r="AM4" s="2"/>
      <c r="AN4" s="2"/>
      <c r="AO4" s="2"/>
      <c r="AP4" s="2"/>
      <c r="AQ4" s="2"/>
      <c r="AR4" s="2"/>
      <c r="AS4" s="2"/>
    </row>
    <row r="5" spans="1:45" x14ac:dyDescent="0.25">
      <c r="A5" s="7" t="s">
        <v>27</v>
      </c>
      <c r="B5" s="201">
        <f>'Rank-income'!C5</f>
        <v>21</v>
      </c>
      <c r="C5" s="137">
        <f>'Rank-employment'!C5</f>
        <v>25</v>
      </c>
      <c r="D5" s="137">
        <f>'Rank-health'!C5</f>
        <v>31</v>
      </c>
      <c r="E5" s="137">
        <f>'Rank education'!C5</f>
        <v>20</v>
      </c>
      <c r="F5" s="137">
        <f>'Rank-Living enviro'!F5</f>
        <v>26</v>
      </c>
      <c r="G5" s="137">
        <f>'Rank-crime'!C5</f>
        <v>22</v>
      </c>
      <c r="H5" s="76">
        <f>0.25*(B5)+0.25*(C5)+0.14*(D5)+0.14*(E5)+0.14*(F5)+0.08*(G5)</f>
        <v>24.040000000000003</v>
      </c>
      <c r="I5" s="137">
        <f>'Rank-income'!E5</f>
        <v>17</v>
      </c>
      <c r="J5" s="137">
        <f>'Rank-employment'!E5</f>
        <v>26</v>
      </c>
      <c r="K5" s="137">
        <f>'Rank-health'!E5</f>
        <v>29</v>
      </c>
      <c r="L5" s="137">
        <f>'Rank-employment'!E5</f>
        <v>26</v>
      </c>
      <c r="M5" s="137">
        <f>'Rank-Living enviro'!K5</f>
        <v>25</v>
      </c>
      <c r="N5" s="137">
        <f>'Rank-crime'!E5</f>
        <v>23</v>
      </c>
      <c r="O5" s="76">
        <f>0.25*(I5)+0.25*(J5)+0.14*(K5)+0.14*(L5)+0.14*(M5)+0.08*(N5)</f>
        <v>23.790000000000003</v>
      </c>
      <c r="P5" s="137">
        <f>'Rank-income'!G5</f>
        <v>9</v>
      </c>
      <c r="Q5" s="137">
        <f>'Rank-employment'!G5</f>
        <v>27</v>
      </c>
      <c r="R5" s="137">
        <f>'Rank-health'!G5</f>
        <v>24</v>
      </c>
      <c r="S5" s="137">
        <f>'Rank education'!G5</f>
        <v>19</v>
      </c>
      <c r="T5" s="137">
        <f>'Rank-Living enviro'!P5</f>
        <v>23</v>
      </c>
      <c r="U5" s="137">
        <f>'Rank-crime'!G5</f>
        <v>12</v>
      </c>
      <c r="V5" s="139">
        <f>0.25*(P5)+0.25*(Q5)+0.14*(R5)+0.14*(S5)+0.14*(T5)+0.08*(U5)</f>
        <v>19.2</v>
      </c>
      <c r="W5" s="137">
        <f>'Rank-income'!I5</f>
        <v>10</v>
      </c>
      <c r="X5" s="137">
        <f>'Rank-employment'!I5</f>
        <v>27</v>
      </c>
      <c r="Y5" s="137">
        <f>'Rank-health'!I5</f>
        <v>23</v>
      </c>
      <c r="Z5" s="137">
        <f>'Rank-employment'!I5</f>
        <v>27</v>
      </c>
      <c r="AA5" s="137">
        <f>'Rank-Living enviro'!U5</f>
        <v>23</v>
      </c>
      <c r="AB5" s="137">
        <f>'Rank-crime'!I5</f>
        <v>10</v>
      </c>
      <c r="AC5" s="76">
        <f>0.25*(W5)+0.25*(X5)+0.14*(Y5)+0.14*(Z5)+0.14*(AA5)+0.08*(AB5)</f>
        <v>20.27</v>
      </c>
      <c r="AD5" s="201">
        <f>'Rank-income'!K5</f>
        <v>18</v>
      </c>
      <c r="AE5" s="181">
        <f>'Rank-employment'!K5</f>
        <v>21</v>
      </c>
      <c r="AF5" s="141">
        <f>'Rank-health'!K55</f>
        <v>0</v>
      </c>
      <c r="AG5" s="141">
        <f>'Rank education'!K5</f>
        <v>13</v>
      </c>
      <c r="AH5" s="141">
        <f>'Rank-Living enviro'!Z5</f>
        <v>35</v>
      </c>
      <c r="AI5" s="202">
        <f>'Rank-crime'!K5</f>
        <v>10</v>
      </c>
      <c r="AJ5" s="146">
        <f>0.25*(AD5)+0.25*(AE5)+0.14*(AF5)+0.14*(AG5)+0.14*(AH5)+0.08*(AI5)</f>
        <v>17.27</v>
      </c>
      <c r="AK5" s="142"/>
    </row>
    <row r="6" spans="1:45" x14ac:dyDescent="0.25">
      <c r="A6" s="7" t="s">
        <v>48</v>
      </c>
      <c r="B6" s="201">
        <f>'Rank-income'!C6</f>
        <v>33</v>
      </c>
      <c r="C6" s="137">
        <f>'Rank-employment'!C6</f>
        <v>41</v>
      </c>
      <c r="D6" s="137">
        <f>'Rank-health'!C6</f>
        <v>7</v>
      </c>
      <c r="E6" s="137">
        <f>'Rank education'!C6</f>
        <v>34</v>
      </c>
      <c r="F6" s="137">
        <f>'Rank-Living enviro'!F6</f>
        <v>33</v>
      </c>
      <c r="G6" s="137">
        <f>'Rank-crime'!C6</f>
        <v>40</v>
      </c>
      <c r="H6" s="76">
        <f>0.25*(B6)+0.25*(C6)+0.14*(D6)+0.14*(E6)+0.14*(F6)+0.08*(G6)</f>
        <v>32.06</v>
      </c>
      <c r="I6" s="137">
        <f>'Rank-income'!E6</f>
        <v>24</v>
      </c>
      <c r="J6" s="137">
        <f>'Rank-employment'!E6</f>
        <v>39</v>
      </c>
      <c r="K6" s="137">
        <f>'Rank-health'!E6</f>
        <v>7</v>
      </c>
      <c r="L6" s="137">
        <f>'Rank-employment'!E6</f>
        <v>39</v>
      </c>
      <c r="M6" s="137">
        <f>'Rank-Living enviro'!K6</f>
        <v>24</v>
      </c>
      <c r="N6" s="137">
        <f>'Rank-crime'!E6</f>
        <v>31</v>
      </c>
      <c r="O6" s="76">
        <f>0.25*(I6)+0.25*(J6)+0.14*(K6)+0.14*(L6)+0.14*(M6)+0.08*(N6)</f>
        <v>28.03</v>
      </c>
      <c r="P6" s="137">
        <f>'Rank-income'!G6</f>
        <v>19</v>
      </c>
      <c r="Q6" s="137">
        <f>'Rank-employment'!G6</f>
        <v>38</v>
      </c>
      <c r="R6" s="137">
        <f>'Rank-health'!G6</f>
        <v>5</v>
      </c>
      <c r="S6" s="137">
        <f>'Rank education'!G6</f>
        <v>36</v>
      </c>
      <c r="T6" s="137">
        <f>'Rank-Living enviro'!P6</f>
        <v>35</v>
      </c>
      <c r="U6" s="137">
        <f>'Rank-crime'!G6</f>
        <v>25</v>
      </c>
      <c r="V6" s="139">
        <f>0.25*(P6)+0.25*(Q6)+0.14*(R6)+0.14*(S6)+0.14*(T6)+0.08*(U6)</f>
        <v>26.89</v>
      </c>
      <c r="W6" s="137">
        <f>'Rank-income'!I6</f>
        <v>22</v>
      </c>
      <c r="X6" s="137">
        <f>'Rank-employment'!I6</f>
        <v>38</v>
      </c>
      <c r="Y6" s="137">
        <f>'Rank-health'!I6</f>
        <v>6</v>
      </c>
      <c r="Z6" s="137">
        <f>'Rank-employment'!I6</f>
        <v>38</v>
      </c>
      <c r="AA6" s="137">
        <f>'Rank-Living enviro'!U6</f>
        <v>35</v>
      </c>
      <c r="AB6" s="137">
        <f>'Rank-crime'!I6</f>
        <v>26</v>
      </c>
      <c r="AC6" s="76">
        <f>0.25*(W6)+0.25*(X6)+0.14*(Y6)+0.14*(Z6)+0.14*(AA6)+0.08*(AB6)</f>
        <v>28.14</v>
      </c>
      <c r="AD6" s="201">
        <f>'Rank-income'!K6</f>
        <v>36</v>
      </c>
      <c r="AE6" s="181">
        <f>'Rank-employment'!K6</f>
        <v>37</v>
      </c>
      <c r="AF6" s="141">
        <f>'Rank-health'!K56</f>
        <v>0</v>
      </c>
      <c r="AG6" s="141">
        <f>'Rank education'!K6</f>
        <v>40</v>
      </c>
      <c r="AH6" s="141">
        <f>'Rank-Living enviro'!Z6</f>
        <v>34</v>
      </c>
      <c r="AI6" s="202">
        <f>'Rank-crime'!K6</f>
        <v>35</v>
      </c>
      <c r="AJ6" s="146">
        <f>0.25*(AD6)+0.25*(AE6)+0.14*(AF6)+0.14*(AG6)+0.14*(AH6)+0.08*(AI6)</f>
        <v>31.410000000000004</v>
      </c>
    </row>
    <row r="7" spans="1:45" x14ac:dyDescent="0.25">
      <c r="A7" s="7" t="s">
        <v>47</v>
      </c>
      <c r="B7" s="201">
        <f>'Rank-income'!C7</f>
        <v>41</v>
      </c>
      <c r="C7" s="137">
        <f>'Rank-employment'!C7</f>
        <v>40</v>
      </c>
      <c r="D7" s="137">
        <f>'Rank-health'!C7</f>
        <v>15</v>
      </c>
      <c r="E7" s="137">
        <f>'Rank education'!C7</f>
        <v>38</v>
      </c>
      <c r="F7" s="137">
        <f>'Rank-Living enviro'!F7</f>
        <v>43</v>
      </c>
      <c r="G7" s="137">
        <f>'Rank-crime'!C7</f>
        <v>42</v>
      </c>
      <c r="H7" s="76">
        <f>0.25*(B7)+0.25*(C7)+0.14*(D7)+0.14*(E7)+0.14*(F7)+0.08*(G7)</f>
        <v>37.050000000000004</v>
      </c>
      <c r="I7" s="137">
        <f>'Rank-income'!E7</f>
        <v>42</v>
      </c>
      <c r="J7" s="137">
        <f>'Rank-employment'!E7</f>
        <v>40</v>
      </c>
      <c r="K7" s="137">
        <f>'Rank-health'!E7</f>
        <v>12</v>
      </c>
      <c r="L7" s="137">
        <f>'Rank-employment'!E7</f>
        <v>40</v>
      </c>
      <c r="M7" s="137">
        <f>'Rank-Living enviro'!K7</f>
        <v>41</v>
      </c>
      <c r="N7" s="137">
        <f>'Rank-crime'!E7</f>
        <v>44</v>
      </c>
      <c r="O7" s="76">
        <f>0.25*(I7)+0.25*(J7)+0.14*(K7)+0.14*(L7)+0.14*(M7)+0.08*(N7)</f>
        <v>37.040000000000006</v>
      </c>
      <c r="P7" s="137">
        <f>'Rank-income'!G7</f>
        <v>38</v>
      </c>
      <c r="Q7" s="137">
        <f>'Rank-employment'!G7</f>
        <v>39</v>
      </c>
      <c r="R7" s="137">
        <f>'Rank-health'!G7</f>
        <v>10</v>
      </c>
      <c r="S7" s="137">
        <f>'Rank education'!G7</f>
        <v>39</v>
      </c>
      <c r="T7" s="137">
        <f>'Rank-Living enviro'!P7</f>
        <v>38</v>
      </c>
      <c r="U7" s="137">
        <f>'Rank-crime'!G7</f>
        <v>40</v>
      </c>
      <c r="V7" s="139">
        <f>0.25*(P7)+0.25*(Q7)+0.14*(R7)+0.14*(S7)+0.14*(T7)+0.08*(U7)</f>
        <v>34.630000000000003</v>
      </c>
      <c r="W7" s="137">
        <f>'Rank-income'!I7</f>
        <v>37</v>
      </c>
      <c r="X7" s="137">
        <f>'Rank-employment'!I7</f>
        <v>39</v>
      </c>
      <c r="Y7" s="137">
        <f>'Rank-health'!I7</f>
        <v>10</v>
      </c>
      <c r="Z7" s="137">
        <f>'Rank-employment'!I7</f>
        <v>39</v>
      </c>
      <c r="AA7" s="137">
        <f>'Rank-Living enviro'!U7</f>
        <v>33</v>
      </c>
      <c r="AB7" s="137">
        <f>'Rank-crime'!I7</f>
        <v>46</v>
      </c>
      <c r="AC7" s="76">
        <f>0.25*(W7)+0.25*(X7)+0.14*(Y7)+0.14*(Z7)+0.14*(AA7)+0.08*(AB7)</f>
        <v>34.160000000000004</v>
      </c>
      <c r="AD7" s="201">
        <f>'Rank-income'!K7</f>
        <v>41</v>
      </c>
      <c r="AE7" s="181">
        <f>'Rank-employment'!K7</f>
        <v>41</v>
      </c>
      <c r="AF7" s="141">
        <f>'Rank-health'!K57</f>
        <v>0</v>
      </c>
      <c r="AG7" s="141">
        <f>'Rank education'!K7</f>
        <v>42</v>
      </c>
      <c r="AH7" s="141">
        <f>'Rank-Living enviro'!Z7</f>
        <v>44</v>
      </c>
      <c r="AI7" s="202">
        <f>'Rank-crime'!K7</f>
        <v>46</v>
      </c>
      <c r="AJ7" s="146">
        <f>0.25*(AD7)+0.25*(AE7)+0.14*(AF7)+0.14*(AG7)+0.14*(AH7)+0.08*(AI7)</f>
        <v>36.220000000000006</v>
      </c>
      <c r="AK7" s="2"/>
      <c r="AL7" s="2"/>
      <c r="AM7" s="2"/>
      <c r="AN7" s="2"/>
      <c r="AO7" s="2"/>
      <c r="AP7" s="2"/>
      <c r="AQ7" s="2"/>
      <c r="AR7" s="2"/>
      <c r="AS7" s="2"/>
    </row>
    <row r="8" spans="1:45" x14ac:dyDescent="0.25">
      <c r="A8" s="7" t="s">
        <v>29</v>
      </c>
      <c r="B8" s="201">
        <f>'Rank-income'!C8</f>
        <v>45</v>
      </c>
      <c r="C8" s="137">
        <f>'Rank-employment'!C8</f>
        <v>32</v>
      </c>
      <c r="D8" s="137">
        <f>'Rank-health'!C8</f>
        <v>34</v>
      </c>
      <c r="E8" s="137">
        <f>'Rank education'!C8</f>
        <v>46</v>
      </c>
      <c r="F8" s="137">
        <f>'Rank-Living enviro'!F8</f>
        <v>51</v>
      </c>
      <c r="G8" s="137">
        <f>'Rank-crime'!C8</f>
        <v>51</v>
      </c>
      <c r="H8" s="76">
        <f>0.25*(B8)+0.25*(C8)+0.14*(D8)+0.14*(E8)+0.14*(F8)+0.08*(G8)</f>
        <v>41.67</v>
      </c>
      <c r="I8" s="137">
        <f>'Rank-income'!E8</f>
        <v>43</v>
      </c>
      <c r="J8" s="137">
        <f>'Rank-employment'!E8</f>
        <v>27</v>
      </c>
      <c r="K8" s="137">
        <f>'Rank-health'!E8</f>
        <v>16</v>
      </c>
      <c r="L8" s="137">
        <f>'Rank-employment'!E8</f>
        <v>27</v>
      </c>
      <c r="M8" s="137">
        <f>'Rank-Living enviro'!K8</f>
        <v>51</v>
      </c>
      <c r="N8" s="137">
        <f>'Rank-crime'!E8</f>
        <v>51</v>
      </c>
      <c r="O8" s="76">
        <f>0.25*(I8)+0.25*(J8)+0.14*(K8)+0.14*(L8)+0.14*(M8)+0.08*(N8)</f>
        <v>34.74</v>
      </c>
      <c r="P8" s="137">
        <f>'Rank-income'!G8</f>
        <v>43</v>
      </c>
      <c r="Q8" s="137">
        <f>'Rank-employment'!G8</f>
        <v>28</v>
      </c>
      <c r="R8" s="137">
        <f>'Rank-health'!G8</f>
        <v>15</v>
      </c>
      <c r="S8" s="137">
        <f>'Rank education'!G8</f>
        <v>44</v>
      </c>
      <c r="T8" s="137">
        <f>'Rank-Living enviro'!P8</f>
        <v>52</v>
      </c>
      <c r="U8" s="137">
        <f>'Rank-crime'!G8</f>
        <v>47</v>
      </c>
      <c r="V8" s="139">
        <f>0.25*(P8)+0.25*(Q8)+0.14*(R8)+0.14*(S8)+0.14*(T8)+0.08*(U8)</f>
        <v>37.050000000000004</v>
      </c>
      <c r="W8" s="137">
        <f>'Rank-income'!I8</f>
        <v>41</v>
      </c>
      <c r="X8" s="137">
        <f>'Rank-employment'!I8</f>
        <v>28</v>
      </c>
      <c r="Y8" s="137">
        <f>'Rank-health'!I8</f>
        <v>14</v>
      </c>
      <c r="Z8" s="137">
        <f>'Rank-employment'!I8</f>
        <v>28</v>
      </c>
      <c r="AA8" s="137">
        <f>'Rank-Living enviro'!U8</f>
        <v>52</v>
      </c>
      <c r="AB8" s="137">
        <f>'Rank-crime'!I8</f>
        <v>51</v>
      </c>
      <c r="AC8" s="76">
        <f>0.25*(W8)+0.25*(X8)+0.14*(Y8)+0.14*(Z8)+0.14*(AA8)+0.08*(AB8)</f>
        <v>34.49</v>
      </c>
      <c r="AD8" s="201">
        <f>'Rank-income'!K8</f>
        <v>45</v>
      </c>
      <c r="AE8" s="181">
        <f>'Rank-employment'!K8</f>
        <v>33</v>
      </c>
      <c r="AF8" s="141">
        <f>'Rank-health'!K58</f>
        <v>0</v>
      </c>
      <c r="AG8" s="141">
        <f>'Rank education'!K8</f>
        <v>45</v>
      </c>
      <c r="AH8" s="141">
        <f>'Rank-Living enviro'!Z8</f>
        <v>49</v>
      </c>
      <c r="AI8" s="202">
        <f>'Rank-crime'!K8</f>
        <v>50</v>
      </c>
      <c r="AJ8" s="146">
        <f>0.25*(AD8)+0.25*(AE8)+0.14*(AF8)+0.14*(AG8)+0.14*(AH8)+0.08*(AI8)</f>
        <v>36.660000000000004</v>
      </c>
      <c r="AK8" s="2"/>
      <c r="AL8" s="2"/>
      <c r="AM8" s="2"/>
      <c r="AN8" s="2"/>
      <c r="AO8" s="2"/>
      <c r="AP8" s="2"/>
      <c r="AQ8" s="2"/>
      <c r="AR8" s="2"/>
      <c r="AS8" s="2"/>
    </row>
    <row r="9" spans="1:45" x14ac:dyDescent="0.25">
      <c r="A9" s="7" t="s">
        <v>43</v>
      </c>
      <c r="B9" s="201">
        <f>'Rank-income'!C9</f>
        <v>52</v>
      </c>
      <c r="C9" s="137">
        <f>'Rank-employment'!C9</f>
        <v>50</v>
      </c>
      <c r="D9" s="137">
        <f>'Rank-health'!C9</f>
        <v>36</v>
      </c>
      <c r="E9" s="137">
        <f>'Rank education'!C9</f>
        <v>50</v>
      </c>
      <c r="F9" s="137">
        <f>'Rank-Living enviro'!F9</f>
        <v>50</v>
      </c>
      <c r="G9" s="137">
        <f>'Rank-crime'!C9</f>
        <v>44</v>
      </c>
      <c r="H9" s="76">
        <f>0.25*(B9)+0.25*(C9)+0.14*(D9)+0.14*(E9)+0.14*(F9)+0.08*(G9)</f>
        <v>48.06</v>
      </c>
      <c r="I9" s="137">
        <f>'Rank-income'!E9</f>
        <v>51</v>
      </c>
      <c r="J9" s="137">
        <f>'Rank-employment'!E9</f>
        <v>50</v>
      </c>
      <c r="K9" s="137">
        <f>'Rank-health'!E9</f>
        <v>35</v>
      </c>
      <c r="L9" s="137">
        <f>'Rank-employment'!E9</f>
        <v>50</v>
      </c>
      <c r="M9" s="137">
        <f>'Rank-Living enviro'!K9</f>
        <v>52</v>
      </c>
      <c r="N9" s="137">
        <f>'Rank-crime'!E9</f>
        <v>45</v>
      </c>
      <c r="O9" s="76">
        <f>0.25*(I9)+0.25*(J9)+0.14*(K9)+0.14*(L9)+0.14*(M9)+0.08*(N9)</f>
        <v>48.03</v>
      </c>
      <c r="P9" s="137">
        <f>'Rank-income'!G9</f>
        <v>51</v>
      </c>
      <c r="Q9" s="137">
        <f>'Rank-employment'!G9</f>
        <v>48</v>
      </c>
      <c r="R9" s="137">
        <f>'Rank-health'!G9</f>
        <v>32</v>
      </c>
      <c r="S9" s="137">
        <f>'Rank education'!G9</f>
        <v>49</v>
      </c>
      <c r="T9" s="137">
        <f>'Rank-Living enviro'!P9</f>
        <v>50</v>
      </c>
      <c r="U9" s="137">
        <f>'Rank-crime'!G9</f>
        <v>49</v>
      </c>
      <c r="V9" s="139">
        <f>0.25*(P9)+0.25*(Q9)+0.14*(R9)+0.14*(S9)+0.14*(T9)+0.08*(U9)</f>
        <v>47.010000000000005</v>
      </c>
      <c r="W9" s="137">
        <f>'Rank-income'!I9</f>
        <v>51</v>
      </c>
      <c r="X9" s="137">
        <f>'Rank-employment'!I9</f>
        <v>50</v>
      </c>
      <c r="Y9" s="137">
        <f>'Rank-health'!I9</f>
        <v>35</v>
      </c>
      <c r="Z9" s="137">
        <f>'Rank-employment'!I9</f>
        <v>50</v>
      </c>
      <c r="AA9" s="137">
        <f>'Rank-Living enviro'!U9</f>
        <v>51</v>
      </c>
      <c r="AB9" s="137">
        <f>'Rank-crime'!I9</f>
        <v>47</v>
      </c>
      <c r="AC9" s="76">
        <f>0.25*(W9)+0.25*(X9)+0.14*(Y9)+0.14*(Z9)+0.14*(AA9)+0.08*(AB9)</f>
        <v>48.05</v>
      </c>
      <c r="AD9" s="201">
        <f>'Rank-income'!K9</f>
        <v>51</v>
      </c>
      <c r="AE9" s="181">
        <f>'Rank-employment'!K9</f>
        <v>51</v>
      </c>
      <c r="AF9" s="141">
        <f>'Rank-health'!K59</f>
        <v>0</v>
      </c>
      <c r="AG9" s="141">
        <f>'Rank education'!K9</f>
        <v>50</v>
      </c>
      <c r="AH9" s="141">
        <f>'Rank-Living enviro'!Z9</f>
        <v>51</v>
      </c>
      <c r="AI9" s="202">
        <f>'Rank-crime'!K9</f>
        <v>47</v>
      </c>
      <c r="AJ9" s="146">
        <f>0.25*(AD9)+0.25*(AE9)+0.14*(AF9)+0.14*(AG9)+0.14*(AH9)+0.08*(AI9)</f>
        <v>43.4</v>
      </c>
      <c r="AK9" s="2"/>
      <c r="AL9" s="2"/>
      <c r="AM9" s="2"/>
      <c r="AN9" s="2"/>
      <c r="AO9" s="2"/>
      <c r="AP9" s="2"/>
      <c r="AQ9" s="2"/>
      <c r="AR9" s="2"/>
      <c r="AS9" s="2"/>
    </row>
    <row r="10" spans="1:45" x14ac:dyDescent="0.25">
      <c r="A10" s="7" t="s">
        <v>57</v>
      </c>
      <c r="B10" s="201">
        <f>'Rank-income'!C10</f>
        <v>22</v>
      </c>
      <c r="C10" s="137">
        <f>'Rank-employment'!C10</f>
        <v>12</v>
      </c>
      <c r="D10" s="137">
        <f>'Rank-health'!C10</f>
        <v>32</v>
      </c>
      <c r="E10" s="137">
        <f>'Rank education'!C10</f>
        <v>17</v>
      </c>
      <c r="F10" s="137">
        <f>'Rank-Living enviro'!F10</f>
        <v>18</v>
      </c>
      <c r="G10" s="137">
        <f>'Rank-crime'!C10</f>
        <v>15</v>
      </c>
      <c r="H10" s="76">
        <f>0.25*(B10)+0.25*(C10)+0.14*(D10)+0.14*(E10)+0.14*(F10)+0.08*(G10)</f>
        <v>19.080000000000002</v>
      </c>
      <c r="I10" s="137">
        <f>'Rank-income'!E10</f>
        <v>25</v>
      </c>
      <c r="J10" s="137">
        <f>'Rank-employment'!E10</f>
        <v>17</v>
      </c>
      <c r="K10" s="137">
        <f>'Rank-health'!E10</f>
        <v>30</v>
      </c>
      <c r="L10" s="137">
        <f>'Rank-employment'!E10</f>
        <v>17</v>
      </c>
      <c r="M10" s="137">
        <f>'Rank-Living enviro'!K10</f>
        <v>15</v>
      </c>
      <c r="N10" s="137">
        <f>'Rank-crime'!E10</f>
        <v>12</v>
      </c>
      <c r="O10" s="76">
        <f>0.25*(I10)+0.25*(J10)+0.14*(K10)+0.14*(L10)+0.14*(M10)+0.08*(N10)</f>
        <v>20.14</v>
      </c>
      <c r="P10" s="137">
        <f>'Rank-income'!G10</f>
        <v>24</v>
      </c>
      <c r="Q10" s="137">
        <f>'Rank-employment'!G10</f>
        <v>25</v>
      </c>
      <c r="R10" s="137">
        <f>'Rank-health'!G10</f>
        <v>30</v>
      </c>
      <c r="S10" s="137">
        <f>'Rank education'!G10</f>
        <v>13</v>
      </c>
      <c r="T10" s="137">
        <f>'Rank-Living enviro'!P10</f>
        <v>15</v>
      </c>
      <c r="U10" s="137">
        <f>'Rank-crime'!G10</f>
        <v>17</v>
      </c>
      <c r="V10" s="139">
        <f>0.25*(P10)+0.25*(Q10)+0.14*(R10)+0.14*(S10)+0.14*(T10)+0.08*(U10)</f>
        <v>21.73</v>
      </c>
      <c r="W10" s="137">
        <f>'Rank-income'!I10</f>
        <v>23</v>
      </c>
      <c r="X10" s="137">
        <f>'Rank-employment'!I10</f>
        <v>26</v>
      </c>
      <c r="Y10" s="137">
        <f>'Rank-health'!I10</f>
        <v>28</v>
      </c>
      <c r="Z10" s="137">
        <f>'Rank-employment'!I10</f>
        <v>26</v>
      </c>
      <c r="AA10" s="137">
        <f>'Rank-Living enviro'!U10</f>
        <v>15</v>
      </c>
      <c r="AB10" s="137">
        <f>'Rank-crime'!I10</f>
        <v>29</v>
      </c>
      <c r="AC10" s="76">
        <f>0.25*(W10)+0.25*(X10)+0.14*(Y10)+0.14*(Z10)+0.14*(AA10)+0.08*(AB10)</f>
        <v>24.230000000000004</v>
      </c>
      <c r="AD10" s="201">
        <f>'Rank-income'!K10</f>
        <v>13</v>
      </c>
      <c r="AE10" s="181">
        <f>'Rank-employment'!K10</f>
        <v>18</v>
      </c>
      <c r="AF10" s="141">
        <f>'Rank-health'!K60</f>
        <v>0</v>
      </c>
      <c r="AG10" s="141">
        <f>'Rank education'!K10</f>
        <v>17</v>
      </c>
      <c r="AH10" s="141">
        <f>'Rank-Living enviro'!Z10</f>
        <v>31</v>
      </c>
      <c r="AI10" s="202">
        <f>'Rank-crime'!K10</f>
        <v>30</v>
      </c>
      <c r="AJ10" s="146">
        <f>0.25*(AD10)+0.25*(AE10)+0.14*(AF10)+0.14*(AG10)+0.14*(AH10)+0.08*(AI10)</f>
        <v>16.87</v>
      </c>
      <c r="AK10" s="2"/>
      <c r="AL10" s="2"/>
      <c r="AM10" s="2" t="s">
        <v>86</v>
      </c>
      <c r="AN10" s="2"/>
      <c r="AO10" s="2"/>
      <c r="AP10" s="2"/>
      <c r="AQ10" s="2"/>
      <c r="AR10" s="2"/>
      <c r="AS10" s="2"/>
    </row>
    <row r="11" spans="1:45" x14ac:dyDescent="0.25">
      <c r="A11" s="7" t="s">
        <v>52</v>
      </c>
      <c r="B11" s="201">
        <f>'Rank-income'!C11</f>
        <v>40</v>
      </c>
      <c r="C11" s="137">
        <f>'Rank-employment'!C11</f>
        <v>52</v>
      </c>
      <c r="D11" s="137">
        <f>'Rank-health'!C11</f>
        <v>5</v>
      </c>
      <c r="E11" s="137">
        <f>'Rank education'!C11</f>
        <v>40</v>
      </c>
      <c r="F11" s="137">
        <f>'Rank-Living enviro'!F11</f>
        <v>39</v>
      </c>
      <c r="G11" s="137">
        <f>'Rank-crime'!C11</f>
        <v>49</v>
      </c>
      <c r="H11" s="76">
        <f>0.25*(B11)+0.25*(C11)+0.14*(D11)+0.14*(E11)+0.14*(F11)+0.08*(G11)</f>
        <v>38.680000000000007</v>
      </c>
      <c r="I11" s="137">
        <f>'Rank-income'!E11</f>
        <v>34</v>
      </c>
      <c r="J11" s="137">
        <f>'Rank-employment'!E11</f>
        <v>47</v>
      </c>
      <c r="K11" s="137">
        <f>'Rank-health'!E11</f>
        <v>1</v>
      </c>
      <c r="L11" s="137">
        <f>'Rank-employment'!E11</f>
        <v>47</v>
      </c>
      <c r="M11" s="137">
        <f>'Rank-Living enviro'!K11</f>
        <v>45</v>
      </c>
      <c r="N11" s="137">
        <f>'Rank-crime'!E11</f>
        <v>46</v>
      </c>
      <c r="O11" s="76">
        <f>0.25*(I11)+0.25*(J11)+0.14*(K11)+0.14*(L11)+0.14*(M11)+0.08*(N11)</f>
        <v>36.950000000000003</v>
      </c>
      <c r="P11" s="137">
        <f>'Rank-income'!G11</f>
        <v>30</v>
      </c>
      <c r="Q11" s="137">
        <f>'Rank-employment'!G11</f>
        <v>47</v>
      </c>
      <c r="R11" s="137">
        <f>'Rank-health'!G11</f>
        <v>1</v>
      </c>
      <c r="S11" s="137">
        <f>'Rank education'!G11</f>
        <v>46</v>
      </c>
      <c r="T11" s="137">
        <f>'Rank-Living enviro'!P11</f>
        <v>42</v>
      </c>
      <c r="U11" s="137">
        <f>'Rank-crime'!G11</f>
        <v>34</v>
      </c>
      <c r="V11" s="139">
        <f>0.25*(P11)+0.25*(Q11)+0.14*(R11)+0.14*(S11)+0.14*(T11)+0.08*(U11)</f>
        <v>34.43</v>
      </c>
      <c r="W11" s="137">
        <f>'Rank-income'!I11</f>
        <v>28</v>
      </c>
      <c r="X11" s="137">
        <f>'Rank-employment'!I11</f>
        <v>47</v>
      </c>
      <c r="Y11" s="137">
        <f>'Rank-health'!I11</f>
        <v>1</v>
      </c>
      <c r="Z11" s="137">
        <f>'Rank-employment'!I11</f>
        <v>47</v>
      </c>
      <c r="AA11" s="137">
        <f>'Rank-Living enviro'!U11</f>
        <v>36</v>
      </c>
      <c r="AB11" s="137">
        <f>'Rank-crime'!I11</f>
        <v>44</v>
      </c>
      <c r="AC11" s="76">
        <f>0.25*(W11)+0.25*(X11)+0.14*(Y11)+0.14*(Z11)+0.14*(AA11)+0.08*(AB11)</f>
        <v>34.030000000000008</v>
      </c>
      <c r="AD11" s="201">
        <f>'Rank-income'!K11</f>
        <v>43</v>
      </c>
      <c r="AE11" s="181">
        <f>'Rank-employment'!K11</f>
        <v>48</v>
      </c>
      <c r="AF11" s="141">
        <f>'Rank-health'!K61</f>
        <v>0</v>
      </c>
      <c r="AG11" s="141">
        <f>'Rank education'!K11</f>
        <v>47</v>
      </c>
      <c r="AH11" s="141">
        <f>'Rank-Living enviro'!Z11</f>
        <v>46</v>
      </c>
      <c r="AI11" s="202">
        <f>'Rank-crime'!K11</f>
        <v>41</v>
      </c>
      <c r="AJ11" s="146">
        <f>0.25*(AD11)+0.25*(AE11)+0.14*(AF11)+0.14*(AG11)+0.14*(AH11)+0.08*(AI11)</f>
        <v>39.050000000000004</v>
      </c>
      <c r="AK11" s="2"/>
      <c r="AL11" s="2"/>
      <c r="AM11" s="2"/>
      <c r="AN11" s="2"/>
      <c r="AO11" s="2"/>
      <c r="AP11" s="2"/>
      <c r="AQ11" s="2"/>
      <c r="AR11" s="2"/>
      <c r="AS11" s="2"/>
    </row>
    <row r="12" spans="1:45" x14ac:dyDescent="0.25">
      <c r="A12" s="7" t="s">
        <v>34</v>
      </c>
      <c r="B12" s="201">
        <f>'Rank-income'!C12</f>
        <v>46</v>
      </c>
      <c r="C12" s="137">
        <f>'Rank-employment'!C12</f>
        <v>43</v>
      </c>
      <c r="D12" s="137">
        <f>'Rank-health'!C12</f>
        <v>40</v>
      </c>
      <c r="E12" s="137">
        <f>'Rank education'!C12</f>
        <v>44</v>
      </c>
      <c r="F12" s="137">
        <f>'Rank-Living enviro'!F12</f>
        <v>45</v>
      </c>
      <c r="G12" s="137">
        <f>'Rank-crime'!C12</f>
        <v>46</v>
      </c>
      <c r="H12" s="76">
        <f>0.25*(B12)+0.25*(C12)+0.14*(D12)+0.14*(E12)+0.14*(F12)+0.08*(G12)</f>
        <v>43.99</v>
      </c>
      <c r="I12" s="137">
        <f>'Rank-income'!E12</f>
        <v>46</v>
      </c>
      <c r="J12" s="137">
        <f>'Rank-employment'!E12</f>
        <v>43</v>
      </c>
      <c r="K12" s="137">
        <f>'Rank-health'!E12</f>
        <v>24</v>
      </c>
      <c r="L12" s="137">
        <f>'Rank-employment'!E12</f>
        <v>43</v>
      </c>
      <c r="M12" s="137">
        <f>'Rank-Living enviro'!K12</f>
        <v>40</v>
      </c>
      <c r="N12" s="137">
        <f>'Rank-crime'!E12</f>
        <v>47</v>
      </c>
      <c r="O12" s="76">
        <f>0.25*(I12)+0.25*(J12)+0.14*(K12)+0.14*(L12)+0.14*(M12)+0.08*(N12)</f>
        <v>40.989999999999995</v>
      </c>
      <c r="P12" s="137">
        <f>'Rank-income'!G12</f>
        <v>48</v>
      </c>
      <c r="Q12" s="137">
        <f>'Rank-employment'!G12</f>
        <v>42</v>
      </c>
      <c r="R12" s="137">
        <f>'Rank-health'!G12</f>
        <v>18</v>
      </c>
      <c r="S12" s="137">
        <f>'Rank education'!G12</f>
        <v>43</v>
      </c>
      <c r="T12" s="137">
        <f>'Rank-Living enviro'!P12</f>
        <v>36</v>
      </c>
      <c r="U12" s="137">
        <f>'Rank-crime'!G12</f>
        <v>48</v>
      </c>
      <c r="V12" s="139">
        <f>0.25*(P12)+0.25*(Q12)+0.14*(R12)+0.14*(S12)+0.14*(T12)+0.08*(U12)</f>
        <v>39.92</v>
      </c>
      <c r="W12" s="137">
        <f>'Rank-income'!I12</f>
        <v>48</v>
      </c>
      <c r="X12" s="137">
        <f>'Rank-employment'!I12</f>
        <v>42</v>
      </c>
      <c r="Y12" s="137">
        <f>'Rank-health'!I12</f>
        <v>17</v>
      </c>
      <c r="Z12" s="137">
        <f>'Rank-employment'!I12</f>
        <v>42</v>
      </c>
      <c r="AA12" s="137">
        <f>'Rank-Living enviro'!U12</f>
        <v>32</v>
      </c>
      <c r="AB12" s="137">
        <f>'Rank-crime'!I12</f>
        <v>48</v>
      </c>
      <c r="AC12" s="76">
        <f>0.25*(W12)+0.25*(X12)+0.14*(Y12)+0.14*(Z12)+0.14*(AA12)+0.08*(AB12)</f>
        <v>39.08</v>
      </c>
      <c r="AD12" s="201">
        <f>'Rank-income'!K12</f>
        <v>46</v>
      </c>
      <c r="AE12" s="181">
        <f>'Rank-employment'!K12</f>
        <v>44</v>
      </c>
      <c r="AF12" s="141">
        <f>'Rank-health'!K62</f>
        <v>0</v>
      </c>
      <c r="AG12" s="141">
        <f>'Rank education'!K12</f>
        <v>48</v>
      </c>
      <c r="AH12" s="141">
        <f>'Rank-Living enviro'!Z12</f>
        <v>43</v>
      </c>
      <c r="AI12" s="202">
        <f>'Rank-crime'!K12</f>
        <v>48</v>
      </c>
      <c r="AJ12" s="146">
        <f>0.25*(AD12)+0.25*(AE12)+0.14*(AF12)+0.14*(AG12)+0.14*(AH12)+0.08*(AI12)</f>
        <v>39.08</v>
      </c>
      <c r="AK12" s="2"/>
      <c r="AL12" s="2"/>
      <c r="AM12" s="2"/>
      <c r="AN12" s="2"/>
      <c r="AO12" s="2"/>
      <c r="AP12" s="2"/>
      <c r="AQ12" s="2"/>
      <c r="AR12" s="2"/>
      <c r="AS12" s="2"/>
    </row>
    <row r="13" spans="1:45" x14ac:dyDescent="0.25">
      <c r="A13" s="7" t="s">
        <v>12</v>
      </c>
      <c r="B13" s="201">
        <f>'Rank-income'!C13</f>
        <v>6</v>
      </c>
      <c r="C13" s="137">
        <f>'Rank-employment'!C13</f>
        <v>19</v>
      </c>
      <c r="D13" s="137">
        <f>'Rank-health'!C13</f>
        <v>46</v>
      </c>
      <c r="E13" s="137">
        <f>'Rank education'!C13</f>
        <v>2</v>
      </c>
      <c r="F13" s="137">
        <f>'Rank-Living enviro'!F13</f>
        <v>7</v>
      </c>
      <c r="G13" s="137">
        <f>'Rank-crime'!C13</f>
        <v>13</v>
      </c>
      <c r="H13" s="76">
        <f>0.25*(B13)+0.25*(C13)+0.14*(D13)+0.14*(E13)+0.14*(F13)+0.08*(G13)</f>
        <v>14.990000000000002</v>
      </c>
      <c r="I13" s="137">
        <f>'Rank-income'!E13</f>
        <v>4</v>
      </c>
      <c r="J13" s="137">
        <f>'Rank-employment'!E13</f>
        <v>22</v>
      </c>
      <c r="K13" s="137">
        <f>'Rank-health'!E13</f>
        <v>41</v>
      </c>
      <c r="L13" s="137">
        <f>'Rank-employment'!E13</f>
        <v>22</v>
      </c>
      <c r="M13" s="137">
        <f>'Rank-Living enviro'!K13</f>
        <v>9</v>
      </c>
      <c r="N13" s="137">
        <f>'Rank-crime'!E13</f>
        <v>32</v>
      </c>
      <c r="O13" s="76">
        <f>0.25*(I13)+0.25*(J13)+0.14*(K13)+0.14*(L13)+0.14*(M13)+0.08*(N13)</f>
        <v>19.14</v>
      </c>
      <c r="P13" s="137">
        <f>'Rank-income'!G13</f>
        <v>5</v>
      </c>
      <c r="Q13" s="137">
        <f>'Rank-employment'!G13</f>
        <v>21</v>
      </c>
      <c r="R13" s="137">
        <f>'Rank-health'!G13</f>
        <v>37</v>
      </c>
      <c r="S13" s="137">
        <f>'Rank education'!G13</f>
        <v>14</v>
      </c>
      <c r="T13" s="137">
        <f>'Rank-Living enviro'!P13</f>
        <v>11</v>
      </c>
      <c r="U13" s="137">
        <f>'Rank-crime'!G13</f>
        <v>33</v>
      </c>
      <c r="V13" s="139">
        <f>0.25*(P13)+0.25*(Q13)+0.14*(R13)+0.14*(S13)+0.14*(T13)+0.08*(U13)</f>
        <v>17.82</v>
      </c>
      <c r="W13" s="137">
        <f>'Rank-income'!I13</f>
        <v>5</v>
      </c>
      <c r="X13" s="137">
        <f>'Rank-employment'!I13</f>
        <v>24</v>
      </c>
      <c r="Y13" s="137">
        <f>'Rank-health'!I13</f>
        <v>36</v>
      </c>
      <c r="Z13" s="137">
        <f>'Rank-employment'!I13</f>
        <v>24</v>
      </c>
      <c r="AA13" s="137">
        <f>'Rank-Living enviro'!U13</f>
        <v>14</v>
      </c>
      <c r="AB13" s="137">
        <f>'Rank-crime'!I13</f>
        <v>25</v>
      </c>
      <c r="AC13" s="76">
        <f>0.25*(W13)+0.25*(X13)+0.14*(Y13)+0.14*(Z13)+0.14*(AA13)+0.08*(AB13)</f>
        <v>19.610000000000003</v>
      </c>
      <c r="AD13" s="201">
        <f>'Rank-income'!K13</f>
        <v>4</v>
      </c>
      <c r="AE13" s="181">
        <f>'Rank-employment'!K13</f>
        <v>22</v>
      </c>
      <c r="AF13" s="141">
        <f>'Rank-health'!K63</f>
        <v>0</v>
      </c>
      <c r="AG13" s="141">
        <f>'Rank education'!K13</f>
        <v>3</v>
      </c>
      <c r="AH13" s="141">
        <f>'Rank-Living enviro'!Z13</f>
        <v>12</v>
      </c>
      <c r="AI13" s="202">
        <f>'Rank-crime'!K13</f>
        <v>22</v>
      </c>
      <c r="AJ13" s="146">
        <f>0.25*(AD13)+0.25*(AE13)+0.14*(AF13)+0.14*(AG13)+0.14*(AH13)+0.08*(AI13)</f>
        <v>10.36</v>
      </c>
      <c r="AK13" s="2"/>
      <c r="AL13" s="2"/>
      <c r="AM13" s="2"/>
      <c r="AN13" s="2"/>
      <c r="AO13" s="2"/>
      <c r="AP13" s="2"/>
      <c r="AQ13" s="2"/>
      <c r="AR13" s="2"/>
      <c r="AS13" s="2"/>
    </row>
    <row r="14" spans="1:45" x14ac:dyDescent="0.25">
      <c r="A14" s="7" t="s">
        <v>8</v>
      </c>
      <c r="B14" s="201">
        <f>'Rank-income'!C14</f>
        <v>17</v>
      </c>
      <c r="C14" s="137">
        <f>'Rank-employment'!C14</f>
        <v>26</v>
      </c>
      <c r="D14" s="137">
        <f>'Rank-health'!C14</f>
        <v>12</v>
      </c>
      <c r="E14" s="137">
        <f>'Rank education'!C14</f>
        <v>6</v>
      </c>
      <c r="F14" s="137">
        <f>'Rank-Living enviro'!F14</f>
        <v>27</v>
      </c>
      <c r="G14" s="137">
        <f>'Rank-crime'!C14</f>
        <v>28</v>
      </c>
      <c r="H14" s="76">
        <f>0.25*(B14)+0.25*(C14)+0.14*(D14)+0.14*(E14)+0.14*(F14)+0.08*(G14)</f>
        <v>19.29</v>
      </c>
      <c r="I14" s="137">
        <f>'Rank-income'!E14</f>
        <v>12</v>
      </c>
      <c r="J14" s="137">
        <f>'Rank-employment'!E14</f>
        <v>20</v>
      </c>
      <c r="K14" s="137">
        <f>'Rank-health'!E14</f>
        <v>27</v>
      </c>
      <c r="L14" s="137">
        <f>'Rank-employment'!E14</f>
        <v>20</v>
      </c>
      <c r="M14" s="137">
        <f>'Rank-Living enviro'!K14</f>
        <v>20</v>
      </c>
      <c r="N14" s="137">
        <f>'Rank-crime'!E14</f>
        <v>26</v>
      </c>
      <c r="O14" s="76">
        <f>0.25*(I14)+0.25*(J14)+0.14*(K14)+0.14*(L14)+0.14*(M14)+0.08*(N14)</f>
        <v>19.46</v>
      </c>
      <c r="P14" s="137">
        <f>'Rank-income'!G14</f>
        <v>17</v>
      </c>
      <c r="Q14" s="137">
        <f>'Rank-employment'!G14</f>
        <v>15</v>
      </c>
      <c r="R14" s="137">
        <f>'Rank-health'!G14</f>
        <v>40</v>
      </c>
      <c r="S14" s="137">
        <f>'Rank education'!G14</f>
        <v>4</v>
      </c>
      <c r="T14" s="137">
        <f>'Rank-Living enviro'!P14</f>
        <v>5</v>
      </c>
      <c r="U14" s="137">
        <f>'Rank-crime'!G14</f>
        <v>20</v>
      </c>
      <c r="V14" s="139">
        <f>0.25*(P14)+0.25*(Q14)+0.14*(R14)+0.14*(S14)+0.14*(T14)+0.08*(U14)</f>
        <v>16.46</v>
      </c>
      <c r="W14" s="137">
        <f>'Rank-income'!I14</f>
        <v>16</v>
      </c>
      <c r="X14" s="137">
        <f>'Rank-employment'!I14</f>
        <v>19</v>
      </c>
      <c r="Y14" s="137">
        <f>'Rank-health'!I14</f>
        <v>42</v>
      </c>
      <c r="Z14" s="137">
        <f>'Rank-employment'!I14</f>
        <v>19</v>
      </c>
      <c r="AA14" s="137">
        <f>'Rank-Living enviro'!U14</f>
        <v>4</v>
      </c>
      <c r="AB14" s="137">
        <f>'Rank-crime'!I14</f>
        <v>17</v>
      </c>
      <c r="AC14" s="76">
        <f>0.25*(W14)+0.25*(X14)+0.14*(Y14)+0.14*(Z14)+0.14*(AA14)+0.08*(AB14)</f>
        <v>19.209999999999997</v>
      </c>
      <c r="AD14" s="201">
        <f>'Rank-income'!K14</f>
        <v>8</v>
      </c>
      <c r="AE14" s="181">
        <f>'Rank-employment'!K14</f>
        <v>25</v>
      </c>
      <c r="AF14" s="141">
        <f>'Rank-health'!K64</f>
        <v>0</v>
      </c>
      <c r="AG14" s="141">
        <f>'Rank education'!K14</f>
        <v>12</v>
      </c>
      <c r="AH14" s="141">
        <f>'Rank-Living enviro'!Z14</f>
        <v>18</v>
      </c>
      <c r="AI14" s="202">
        <f>'Rank-crime'!K14</f>
        <v>19</v>
      </c>
      <c r="AJ14" s="146">
        <f>0.25*(AD14)+0.25*(AE14)+0.14*(AF14)+0.14*(AG14)+0.14*(AH14)+0.08*(AI14)</f>
        <v>13.969999999999999</v>
      </c>
      <c r="AK14" s="2"/>
      <c r="AL14" s="2"/>
      <c r="AM14" s="2"/>
      <c r="AN14" s="2"/>
      <c r="AO14" s="2"/>
      <c r="AP14" s="2"/>
      <c r="AQ14" s="2"/>
      <c r="AR14" s="2"/>
      <c r="AS14" s="2"/>
    </row>
    <row r="15" spans="1:45" x14ac:dyDescent="0.25">
      <c r="A15" s="7" t="s">
        <v>21</v>
      </c>
      <c r="B15" s="201">
        <f>'Rank-income'!C15</f>
        <v>30</v>
      </c>
      <c r="C15" s="137">
        <f>'Rank-employment'!C15</f>
        <v>22</v>
      </c>
      <c r="D15" s="137">
        <f>'Rank-health'!C15</f>
        <v>29</v>
      </c>
      <c r="E15" s="137">
        <f>'Rank education'!C15</f>
        <v>21</v>
      </c>
      <c r="F15" s="137">
        <f>'Rank-Living enviro'!F15</f>
        <v>31</v>
      </c>
      <c r="G15" s="137">
        <f>'Rank-crime'!C15</f>
        <v>19</v>
      </c>
      <c r="H15" s="76">
        <f>0.25*(B15)+0.25*(C15)+0.14*(D15)+0.14*(E15)+0.14*(F15)+0.08*(G15)</f>
        <v>25.860000000000003</v>
      </c>
      <c r="I15" s="137">
        <f>'Rank-income'!E15</f>
        <v>37</v>
      </c>
      <c r="J15" s="137">
        <f>'Rank-employment'!E15</f>
        <v>25</v>
      </c>
      <c r="K15" s="137">
        <f>'Rank-health'!E15</f>
        <v>45</v>
      </c>
      <c r="L15" s="137">
        <f>'Rank-employment'!E15</f>
        <v>25</v>
      </c>
      <c r="M15" s="137">
        <f>'Rank-Living enviro'!K15</f>
        <v>37</v>
      </c>
      <c r="N15" s="137">
        <f>'Rank-crime'!E15</f>
        <v>14</v>
      </c>
      <c r="O15" s="76">
        <f>0.25*(I15)+0.25*(J15)+0.14*(K15)+0.14*(L15)+0.14*(M15)+0.08*(N15)</f>
        <v>31.6</v>
      </c>
      <c r="P15" s="137">
        <f>'Rank-income'!G15</f>
        <v>41</v>
      </c>
      <c r="Q15" s="137">
        <f>'Rank-employment'!G15</f>
        <v>20</v>
      </c>
      <c r="R15" s="137">
        <f>'Rank-health'!G15</f>
        <v>50</v>
      </c>
      <c r="S15" s="137">
        <f>'Rank education'!G15</f>
        <v>15</v>
      </c>
      <c r="T15" s="137">
        <f>'Rank-Living enviro'!P15</f>
        <v>19</v>
      </c>
      <c r="U15" s="137">
        <f>'Rank-crime'!G15</f>
        <v>22</v>
      </c>
      <c r="V15" s="139">
        <f>0.25*(P15)+0.25*(Q15)+0.14*(R15)+0.14*(S15)+0.14*(T15)+0.08*(U15)</f>
        <v>28.770000000000003</v>
      </c>
      <c r="W15" s="137">
        <f>'Rank-income'!I15</f>
        <v>43</v>
      </c>
      <c r="X15" s="137">
        <f>'Rank-employment'!I15</f>
        <v>16</v>
      </c>
      <c r="Y15" s="137">
        <f>'Rank-health'!I15</f>
        <v>51</v>
      </c>
      <c r="Z15" s="137">
        <f>'Rank-employment'!I15</f>
        <v>16</v>
      </c>
      <c r="AA15" s="137">
        <f>'Rank-Living enviro'!U15</f>
        <v>9</v>
      </c>
      <c r="AB15" s="137">
        <f>'Rank-crime'!I15</f>
        <v>21</v>
      </c>
      <c r="AC15" s="76">
        <f>0.25*(W15)+0.25*(X15)+0.14*(Y15)+0.14*(Z15)+0.14*(AA15)+0.08*(AB15)</f>
        <v>27.070000000000004</v>
      </c>
      <c r="AD15" s="201">
        <f>'Rank-income'!K15</f>
        <v>30</v>
      </c>
      <c r="AE15" s="181">
        <f>'Rank-employment'!K15</f>
        <v>29</v>
      </c>
      <c r="AF15" s="141">
        <f>'Rank-health'!K65</f>
        <v>0</v>
      </c>
      <c r="AG15" s="141">
        <f>'Rank education'!K15</f>
        <v>29</v>
      </c>
      <c r="AH15" s="141">
        <f>'Rank-Living enviro'!Z15</f>
        <v>20</v>
      </c>
      <c r="AI15" s="202">
        <f>'Rank-crime'!K15</f>
        <v>21</v>
      </c>
      <c r="AJ15" s="146">
        <f>0.25*(AD15)+0.25*(AE15)+0.14*(AF15)+0.14*(AG15)+0.14*(AH15)+0.08*(AI15)</f>
        <v>23.290000000000003</v>
      </c>
      <c r="AK15" s="2"/>
      <c r="AL15" s="2"/>
      <c r="AM15" s="2"/>
      <c r="AN15" s="2"/>
      <c r="AO15" s="2"/>
      <c r="AP15" s="2"/>
      <c r="AQ15" s="2"/>
      <c r="AR15" s="2"/>
      <c r="AS15" s="2"/>
    </row>
    <row r="16" spans="1:45" x14ac:dyDescent="0.25">
      <c r="A16" s="7" t="s">
        <v>22</v>
      </c>
      <c r="B16" s="201">
        <f>'Rank-income'!C16</f>
        <v>16</v>
      </c>
      <c r="C16" s="137">
        <f>'Rank-employment'!C16</f>
        <v>30</v>
      </c>
      <c r="D16" s="137">
        <f>'Rank-health'!C16</f>
        <v>47</v>
      </c>
      <c r="E16" s="137">
        <f>'Rank education'!C16</f>
        <v>13</v>
      </c>
      <c r="F16" s="137">
        <f>'Rank-Living enviro'!F16</f>
        <v>24</v>
      </c>
      <c r="G16" s="137">
        <f>'Rank-crime'!C16</f>
        <v>18</v>
      </c>
      <c r="H16" s="76">
        <f>0.25*(B16)+0.25*(C16)+0.14*(D16)+0.14*(E16)+0.14*(F16)+0.08*(G16)</f>
        <v>24.700000000000003</v>
      </c>
      <c r="I16" s="137">
        <f>'Rank-income'!E16</f>
        <v>14</v>
      </c>
      <c r="J16" s="137">
        <f>'Rank-employment'!E16</f>
        <v>29</v>
      </c>
      <c r="K16" s="137">
        <f>'Rank-health'!E16</f>
        <v>49</v>
      </c>
      <c r="L16" s="137">
        <f>'Rank-employment'!E16</f>
        <v>29</v>
      </c>
      <c r="M16" s="137">
        <f>'Rank-Living enviro'!K16</f>
        <v>30</v>
      </c>
      <c r="N16" s="137">
        <f>'Rank-crime'!E16</f>
        <v>19</v>
      </c>
      <c r="O16" s="76">
        <f>0.25*(I16)+0.25*(J16)+0.14*(K16)+0.14*(L16)+0.14*(M16)+0.08*(N16)</f>
        <v>27.39</v>
      </c>
      <c r="P16" s="137">
        <f>'Rank-income'!G16</f>
        <v>14</v>
      </c>
      <c r="Q16" s="137">
        <f>'Rank-employment'!G16</f>
        <v>30</v>
      </c>
      <c r="R16" s="137">
        <f>'Rank-health'!G16</f>
        <v>48</v>
      </c>
      <c r="S16" s="137">
        <f>'Rank education'!G16</f>
        <v>5</v>
      </c>
      <c r="T16" s="137">
        <f>'Rank-Living enviro'!P16</f>
        <v>27</v>
      </c>
      <c r="U16" s="137">
        <f>'Rank-crime'!G16</f>
        <v>13</v>
      </c>
      <c r="V16" s="139">
        <f>0.25*(P16)+0.25*(Q16)+0.14*(R16)+0.14*(S16)+0.14*(T16)+0.08*(U16)</f>
        <v>23.24</v>
      </c>
      <c r="W16" s="137">
        <f>'Rank-income'!I16</f>
        <v>13</v>
      </c>
      <c r="X16" s="137">
        <f>'Rank-employment'!I16</f>
        <v>32</v>
      </c>
      <c r="Y16" s="137">
        <f>'Rank-health'!I16</f>
        <v>48</v>
      </c>
      <c r="Z16" s="137">
        <f>'Rank-employment'!I16</f>
        <v>32</v>
      </c>
      <c r="AA16" s="137">
        <f>'Rank-Living enviro'!U16</f>
        <v>27</v>
      </c>
      <c r="AB16" s="137">
        <f>'Rank-crime'!I16</f>
        <v>27</v>
      </c>
      <c r="AC16" s="76">
        <f>0.25*(W16)+0.25*(X16)+0.14*(Y16)+0.14*(Z16)+0.14*(AA16)+0.08*(AB16)</f>
        <v>28.39</v>
      </c>
      <c r="AD16" s="201">
        <f>'Rank-income'!K16</f>
        <v>2</v>
      </c>
      <c r="AE16" s="181">
        <f>'Rank-employment'!K16</f>
        <v>31</v>
      </c>
      <c r="AF16" s="141">
        <f>'Rank-health'!K66</f>
        <v>0</v>
      </c>
      <c r="AG16" s="141">
        <f>'Rank education'!K16</f>
        <v>2</v>
      </c>
      <c r="AH16" s="141">
        <f>'Rank-Living enviro'!Z16</f>
        <v>23</v>
      </c>
      <c r="AI16" s="202">
        <f>'Rank-crime'!K16</f>
        <v>26</v>
      </c>
      <c r="AJ16" s="146">
        <f>0.25*(AD16)+0.25*(AE16)+0.14*(AF16)+0.14*(AG16)+0.14*(AH16)+0.08*(AI16)</f>
        <v>13.83</v>
      </c>
      <c r="AK16" s="2"/>
      <c r="AL16" s="2"/>
      <c r="AM16" s="2"/>
      <c r="AN16" s="2"/>
      <c r="AO16" s="2"/>
      <c r="AP16" s="2"/>
      <c r="AQ16" s="2"/>
      <c r="AR16" s="2"/>
      <c r="AS16" s="2"/>
    </row>
    <row r="17" spans="1:45" x14ac:dyDescent="0.25">
      <c r="A17" s="7" t="s">
        <v>17</v>
      </c>
      <c r="B17" s="201">
        <f>'Rank-income'!C17</f>
        <v>7</v>
      </c>
      <c r="C17" s="137">
        <f>'Rank-employment'!C17</f>
        <v>15</v>
      </c>
      <c r="D17" s="137">
        <f>'Rank-health'!C17</f>
        <v>45</v>
      </c>
      <c r="E17" s="137">
        <f>'Rank education'!C17</f>
        <v>14</v>
      </c>
      <c r="F17" s="137">
        <f>'Rank-Living enviro'!F17</f>
        <v>19</v>
      </c>
      <c r="G17" s="137">
        <f>'Rank-crime'!C17</f>
        <v>23</v>
      </c>
      <c r="H17" s="76">
        <f>0.25*(B17)+0.25*(C17)+0.14*(D17)+0.14*(E17)+0.14*(F17)+0.08*(G17)</f>
        <v>18.260000000000002</v>
      </c>
      <c r="I17" s="137">
        <f>'Rank-income'!E17</f>
        <v>10</v>
      </c>
      <c r="J17" s="137">
        <f>'Rank-employment'!E17</f>
        <v>15</v>
      </c>
      <c r="K17" s="137">
        <f>'Rank-health'!E17</f>
        <v>43</v>
      </c>
      <c r="L17" s="137">
        <f>'Rank-employment'!E17</f>
        <v>15</v>
      </c>
      <c r="M17" s="137">
        <f>'Rank-Living enviro'!K17</f>
        <v>14</v>
      </c>
      <c r="N17" s="137">
        <f>'Rank-crime'!E17</f>
        <v>16</v>
      </c>
      <c r="O17" s="76">
        <f>0.25*(I17)+0.25*(J17)+0.14*(K17)+0.14*(L17)+0.14*(M17)+0.08*(N17)</f>
        <v>17.61</v>
      </c>
      <c r="P17" s="137">
        <f>'Rank-income'!G17</f>
        <v>7</v>
      </c>
      <c r="Q17" s="137">
        <f>'Rank-employment'!G17</f>
        <v>19</v>
      </c>
      <c r="R17" s="137">
        <f>'Rank-health'!G17</f>
        <v>42</v>
      </c>
      <c r="S17" s="137">
        <f>'Rank education'!G17</f>
        <v>18</v>
      </c>
      <c r="T17" s="137">
        <f>'Rank-Living enviro'!P17</f>
        <v>6</v>
      </c>
      <c r="U17" s="137">
        <f>'Rank-crime'!G17</f>
        <v>18</v>
      </c>
      <c r="V17" s="139">
        <f>0.25*(P17)+0.25*(Q17)+0.14*(R17)+0.14*(S17)+0.14*(T17)+0.08*(U17)</f>
        <v>17.180000000000003</v>
      </c>
      <c r="W17" s="137">
        <f>'Rank-income'!I17</f>
        <v>6</v>
      </c>
      <c r="X17" s="137">
        <f>'Rank-employment'!I17</f>
        <v>20</v>
      </c>
      <c r="Y17" s="137">
        <f>'Rank-health'!I17</f>
        <v>40</v>
      </c>
      <c r="Z17" s="137">
        <f>'Rank-employment'!I17</f>
        <v>20</v>
      </c>
      <c r="AA17" s="137">
        <f>'Rank-Living enviro'!U17</f>
        <v>8</v>
      </c>
      <c r="AB17" s="137">
        <f>'Rank-crime'!I17</f>
        <v>14</v>
      </c>
      <c r="AC17" s="76">
        <f>0.25*(W17)+0.25*(X17)+0.14*(Y17)+0.14*(Z17)+0.14*(AA17)+0.08*(AB17)</f>
        <v>17.140000000000004</v>
      </c>
      <c r="AD17" s="201">
        <f>'Rank-income'!K17</f>
        <v>24</v>
      </c>
      <c r="AE17" s="181">
        <f>'Rank-employment'!K17</f>
        <v>26</v>
      </c>
      <c r="AF17" s="141">
        <f>'Rank-health'!K67</f>
        <v>0</v>
      </c>
      <c r="AG17" s="141">
        <f>'Rank education'!K17</f>
        <v>14</v>
      </c>
      <c r="AH17" s="141">
        <f>'Rank-Living enviro'!Z17</f>
        <v>9</v>
      </c>
      <c r="AI17" s="202">
        <f>'Rank-crime'!K17</f>
        <v>16</v>
      </c>
      <c r="AJ17" s="146">
        <f>0.25*(AD17)+0.25*(AE17)+0.14*(AF17)+0.14*(AG17)+0.14*(AH17)+0.08*(AI17)</f>
        <v>17</v>
      </c>
      <c r="AK17" s="2"/>
      <c r="AL17" s="2"/>
      <c r="AM17" s="2"/>
      <c r="AN17" s="2"/>
      <c r="AO17" s="2"/>
      <c r="AP17" s="2"/>
      <c r="AQ17" s="2"/>
      <c r="AR17" s="2"/>
      <c r="AS17" s="2"/>
    </row>
    <row r="18" spans="1:45" x14ac:dyDescent="0.25">
      <c r="A18" s="7" t="s">
        <v>25</v>
      </c>
      <c r="B18" s="201">
        <f>'Rank-income'!C18</f>
        <v>9</v>
      </c>
      <c r="C18" s="137">
        <f>'Rank-employment'!C18</f>
        <v>5</v>
      </c>
      <c r="D18" s="137">
        <f>'Rank-health'!C18</f>
        <v>23</v>
      </c>
      <c r="E18" s="137">
        <f>'Rank education'!C18</f>
        <v>7</v>
      </c>
      <c r="F18" s="137">
        <f>'Rank-Living enviro'!F18</f>
        <v>4</v>
      </c>
      <c r="G18" s="137">
        <f>'Rank-crime'!C18</f>
        <v>4</v>
      </c>
      <c r="H18" s="76">
        <f>0.25*(B18)+0.25*(C18)+0.14*(D18)+0.14*(E18)+0.14*(F18)+0.08*(G18)</f>
        <v>8.5800000000000018</v>
      </c>
      <c r="I18" s="137">
        <f>'Rank-income'!E18</f>
        <v>3</v>
      </c>
      <c r="J18" s="137">
        <f>'Rank-employment'!E18</f>
        <v>5</v>
      </c>
      <c r="K18" s="137">
        <f>'Rank-health'!E18</f>
        <v>37</v>
      </c>
      <c r="L18" s="137">
        <f>'Rank-employment'!E18</f>
        <v>5</v>
      </c>
      <c r="M18" s="137">
        <f>'Rank-Living enviro'!K18</f>
        <v>7</v>
      </c>
      <c r="N18" s="137">
        <f>'Rank-crime'!E18</f>
        <v>4</v>
      </c>
      <c r="O18" s="76">
        <f>0.25*(I18)+0.25*(J18)+0.14*(K18)+0.14*(L18)+0.14*(M18)+0.08*(N18)</f>
        <v>9.1800000000000015</v>
      </c>
      <c r="P18" s="137">
        <f>'Rank-income'!G18</f>
        <v>4</v>
      </c>
      <c r="Q18" s="137">
        <f>'Rank-employment'!G18</f>
        <v>11</v>
      </c>
      <c r="R18" s="137">
        <f>'Rank-health'!G18</f>
        <v>36</v>
      </c>
      <c r="S18" s="137">
        <f>'Rank education'!G18</f>
        <v>20</v>
      </c>
      <c r="T18" s="137">
        <f>'Rank-Living enviro'!P18</f>
        <v>25</v>
      </c>
      <c r="U18" s="137">
        <f>'Rank-crime'!G18</f>
        <v>2</v>
      </c>
      <c r="V18" s="139">
        <f>0.25*(P18)+0.25*(Q18)+0.14*(R18)+0.14*(S18)+0.14*(T18)+0.08*(U18)</f>
        <v>15.250000000000002</v>
      </c>
      <c r="W18" s="137">
        <f>'Rank-income'!I18</f>
        <v>4</v>
      </c>
      <c r="X18" s="137">
        <f>'Rank-employment'!I18</f>
        <v>10</v>
      </c>
      <c r="Y18" s="137">
        <f>'Rank-health'!I18</f>
        <v>37</v>
      </c>
      <c r="Z18" s="137">
        <f>'Rank-employment'!I18</f>
        <v>10</v>
      </c>
      <c r="AA18" s="137">
        <f>'Rank-Living enviro'!U18</f>
        <v>29</v>
      </c>
      <c r="AB18" s="137">
        <f>'Rank-crime'!I18</f>
        <v>3</v>
      </c>
      <c r="AC18" s="76">
        <f>0.25*(W18)+0.25*(X18)+0.14*(Y18)+0.14*(Z18)+0.14*(AA18)+0.08*(AB18)</f>
        <v>14.38</v>
      </c>
      <c r="AD18" s="201">
        <f>'Rank-income'!K18</f>
        <v>21</v>
      </c>
      <c r="AE18" s="181">
        <f>'Rank-employment'!K18</f>
        <v>10</v>
      </c>
      <c r="AF18" s="141">
        <f>'Rank-health'!K68</f>
        <v>0</v>
      </c>
      <c r="AG18" s="141">
        <f>'Rank education'!K18</f>
        <v>24</v>
      </c>
      <c r="AH18" s="141">
        <f>'Rank-Living enviro'!Z18</f>
        <v>5</v>
      </c>
      <c r="AI18" s="202">
        <f>'Rank-crime'!K18</f>
        <v>4</v>
      </c>
      <c r="AJ18" s="146">
        <f>0.25*(AD18)+0.25*(AE18)+0.14*(AF18)+0.14*(AG18)+0.14*(AH18)+0.08*(AI18)</f>
        <v>12.129999999999999</v>
      </c>
      <c r="AK18" s="2"/>
      <c r="AL18" s="2"/>
      <c r="AM18" s="2"/>
      <c r="AN18" s="2"/>
      <c r="AO18" s="2"/>
      <c r="AP18" s="2"/>
      <c r="AQ18" s="2"/>
      <c r="AR18" s="2"/>
      <c r="AS18" s="2"/>
    </row>
    <row r="19" spans="1:45" x14ac:dyDescent="0.25">
      <c r="A19" s="7" t="s">
        <v>40</v>
      </c>
      <c r="B19" s="201">
        <f>'Rank-income'!C19</f>
        <v>39</v>
      </c>
      <c r="C19" s="137">
        <f>'Rank-employment'!C19</f>
        <v>51</v>
      </c>
      <c r="D19" s="137">
        <f>'Rank-health'!C19</f>
        <v>11</v>
      </c>
      <c r="E19" s="137">
        <f>'Rank education'!C19</f>
        <v>45</v>
      </c>
      <c r="F19" s="137">
        <f>'Rank-Living enviro'!F19</f>
        <v>38</v>
      </c>
      <c r="G19" s="137">
        <f>'Rank-crime'!C19</f>
        <v>35</v>
      </c>
      <c r="H19" s="76">
        <f>0.25*(B19)+0.25*(C19)+0.14*(D19)+0.14*(E19)+0.14*(F19)+0.08*(G19)</f>
        <v>38.459999999999994</v>
      </c>
      <c r="I19" s="137">
        <f>'Rank-income'!E19</f>
        <v>44</v>
      </c>
      <c r="J19" s="137">
        <f>'Rank-employment'!E19</f>
        <v>52</v>
      </c>
      <c r="K19" s="137">
        <f>'Rank-health'!E19</f>
        <v>14</v>
      </c>
      <c r="L19" s="137">
        <f>'Rank-employment'!E19</f>
        <v>52</v>
      </c>
      <c r="M19" s="137">
        <f>'Rank-Living enviro'!K19</f>
        <v>36</v>
      </c>
      <c r="N19" s="137">
        <f>'Rank-crime'!E19</f>
        <v>38</v>
      </c>
      <c r="O19" s="76">
        <f>0.25*(I19)+0.25*(J19)+0.14*(K19)+0.14*(L19)+0.14*(M19)+0.08*(N19)</f>
        <v>41.32</v>
      </c>
      <c r="P19" s="137">
        <f>'Rank-income'!G19</f>
        <v>44</v>
      </c>
      <c r="Q19" s="137">
        <f>'Rank-employment'!G19</f>
        <v>50</v>
      </c>
      <c r="R19" s="137">
        <f>'Rank-health'!G19</f>
        <v>16</v>
      </c>
      <c r="S19" s="137">
        <f>'Rank education'!G19</f>
        <v>40</v>
      </c>
      <c r="T19" s="137">
        <f>'Rank-Living enviro'!P19</f>
        <v>32</v>
      </c>
      <c r="U19" s="137">
        <f>'Rank-crime'!G19</f>
        <v>44</v>
      </c>
      <c r="V19" s="139">
        <f>0.25*(P19)+0.25*(Q19)+0.14*(R19)+0.14*(S19)+0.14*(T19)+0.08*(U19)</f>
        <v>39.340000000000011</v>
      </c>
      <c r="W19" s="137">
        <f>'Rank-income'!I19</f>
        <v>44</v>
      </c>
      <c r="X19" s="137">
        <f>'Rank-employment'!I19</f>
        <v>48</v>
      </c>
      <c r="Y19" s="137">
        <f>'Rank-health'!I19</f>
        <v>18</v>
      </c>
      <c r="Z19" s="137">
        <f>'Rank-employment'!I19</f>
        <v>48</v>
      </c>
      <c r="AA19" s="137">
        <f>'Rank-Living enviro'!U19</f>
        <v>30</v>
      </c>
      <c r="AB19" s="137">
        <f>'Rank-crime'!I19</f>
        <v>39</v>
      </c>
      <c r="AC19" s="76">
        <f>0.25*(W19)+0.25*(X19)+0.14*(Y19)+0.14*(Z19)+0.14*(AA19)+0.08*(AB19)</f>
        <v>39.56</v>
      </c>
      <c r="AD19" s="201">
        <f>'Rank-income'!K19</f>
        <v>44</v>
      </c>
      <c r="AE19" s="181">
        <f>'Rank-employment'!K19</f>
        <v>52</v>
      </c>
      <c r="AF19" s="141">
        <f>'Rank-health'!K69</f>
        <v>0</v>
      </c>
      <c r="AG19" s="141">
        <f>'Rank education'!K19</f>
        <v>44</v>
      </c>
      <c r="AH19" s="141">
        <f>'Rank-Living enviro'!Z19</f>
        <v>33</v>
      </c>
      <c r="AI19" s="202">
        <f>'Rank-crime'!K19</f>
        <v>37</v>
      </c>
      <c r="AJ19" s="146">
        <f>0.25*(AD19)+0.25*(AE19)+0.14*(AF19)+0.14*(AG19)+0.14*(AH19)+0.08*(AI19)</f>
        <v>37.74</v>
      </c>
      <c r="AK19" s="2"/>
      <c r="AL19" s="2"/>
      <c r="AM19" s="2"/>
      <c r="AN19" s="2"/>
      <c r="AO19" s="2"/>
      <c r="AP19" s="2"/>
      <c r="AQ19" s="2"/>
      <c r="AR19" s="2"/>
      <c r="AS19" s="2"/>
    </row>
    <row r="20" spans="1:45" x14ac:dyDescent="0.25">
      <c r="A20" s="7" t="s">
        <v>38</v>
      </c>
      <c r="B20" s="201">
        <f>'Rank-income'!C20</f>
        <v>47</v>
      </c>
      <c r="C20" s="137">
        <f>'Rank-employment'!C20</f>
        <v>49</v>
      </c>
      <c r="D20" s="137">
        <f>'Rank-health'!C20</f>
        <v>26</v>
      </c>
      <c r="E20" s="137">
        <f>'Rank education'!C20</f>
        <v>39</v>
      </c>
      <c r="F20" s="137">
        <f>'Rank-Living enviro'!F20</f>
        <v>44</v>
      </c>
      <c r="G20" s="137">
        <f>'Rank-crime'!C20</f>
        <v>34</v>
      </c>
      <c r="H20" s="76">
        <f>0.25*(B20)+0.25*(C20)+0.14*(D20)+0.14*(E20)+0.14*(F20)+0.08*(G20)</f>
        <v>41.980000000000004</v>
      </c>
      <c r="I20" s="137">
        <f>'Rank-income'!E20</f>
        <v>48</v>
      </c>
      <c r="J20" s="137">
        <f>'Rank-employment'!E20</f>
        <v>51</v>
      </c>
      <c r="K20" s="137">
        <f>'Rank-health'!E20</f>
        <v>28</v>
      </c>
      <c r="L20" s="137">
        <f>'Rank-employment'!E20</f>
        <v>51</v>
      </c>
      <c r="M20" s="137">
        <f>'Rank-Living enviro'!K20</f>
        <v>44</v>
      </c>
      <c r="N20" s="137">
        <f>'Rank-crime'!E20</f>
        <v>34</v>
      </c>
      <c r="O20" s="76">
        <f>0.25*(I20)+0.25*(J20)+0.14*(K20)+0.14*(L20)+0.14*(M20)+0.08*(N20)</f>
        <v>44.69</v>
      </c>
      <c r="P20" s="137">
        <f>'Rank-income'!G20</f>
        <v>49</v>
      </c>
      <c r="Q20" s="137">
        <f>'Rank-employment'!G20</f>
        <v>49</v>
      </c>
      <c r="R20" s="137">
        <f>'Rank-health'!G20</f>
        <v>29</v>
      </c>
      <c r="S20" s="137">
        <f>'Rank education'!G20</f>
        <v>41</v>
      </c>
      <c r="T20" s="137">
        <f>'Rank-Living enviro'!P20</f>
        <v>45</v>
      </c>
      <c r="U20" s="137">
        <f>'Rank-crime'!G20</f>
        <v>46</v>
      </c>
      <c r="V20" s="139">
        <f>0.25*(P20)+0.25*(Q20)+0.14*(R20)+0.14*(S20)+0.14*(T20)+0.08*(U20)</f>
        <v>44.280000000000008</v>
      </c>
      <c r="W20" s="137">
        <f>'Rank-income'!I20</f>
        <v>49</v>
      </c>
      <c r="X20" s="137">
        <f>'Rank-employment'!I20</f>
        <v>49</v>
      </c>
      <c r="Y20" s="137">
        <f>'Rank-health'!I20</f>
        <v>34</v>
      </c>
      <c r="Z20" s="137">
        <f>'Rank-employment'!I20</f>
        <v>49</v>
      </c>
      <c r="AA20" s="137">
        <f>'Rank-Living enviro'!U20</f>
        <v>47</v>
      </c>
      <c r="AB20" s="137">
        <f>'Rank-crime'!I20</f>
        <v>42</v>
      </c>
      <c r="AC20" s="76">
        <f>0.25*(W20)+0.25*(X20)+0.14*(Y20)+0.14*(Z20)+0.14*(AA20)+0.08*(AB20)</f>
        <v>46.06</v>
      </c>
      <c r="AD20" s="201">
        <f>'Rank-income'!K20</f>
        <v>48</v>
      </c>
      <c r="AE20" s="181">
        <f>'Rank-employment'!K20</f>
        <v>47</v>
      </c>
      <c r="AF20" s="141">
        <f>'Rank-health'!K70</f>
        <v>0</v>
      </c>
      <c r="AG20" s="141">
        <f>'Rank education'!K20</f>
        <v>43</v>
      </c>
      <c r="AH20" s="141">
        <f>'Rank-Living enviro'!Z20</f>
        <v>45</v>
      </c>
      <c r="AI20" s="202">
        <f>'Rank-crime'!K20</f>
        <v>43</v>
      </c>
      <c r="AJ20" s="146">
        <f>0.25*(AD20)+0.25*(AE20)+0.14*(AF20)+0.14*(AG20)+0.14*(AH20)+0.08*(AI20)</f>
        <v>39.51</v>
      </c>
      <c r="AK20" s="2"/>
      <c r="AL20" s="2"/>
      <c r="AM20" s="2"/>
      <c r="AN20" s="2"/>
      <c r="AO20" s="2"/>
      <c r="AP20" s="2"/>
      <c r="AQ20" s="2"/>
      <c r="AR20" s="2"/>
      <c r="AS20" s="2"/>
    </row>
    <row r="21" spans="1:45" x14ac:dyDescent="0.25">
      <c r="A21" s="7" t="s">
        <v>33</v>
      </c>
      <c r="B21" s="201">
        <f>'Rank-income'!C21</f>
        <v>37</v>
      </c>
      <c r="C21" s="137">
        <f>'Rank-employment'!C21</f>
        <v>36</v>
      </c>
      <c r="D21" s="137">
        <f>'Rank-health'!C21</f>
        <v>2</v>
      </c>
      <c r="E21" s="137">
        <f>'Rank education'!C21</f>
        <v>36</v>
      </c>
      <c r="F21" s="137">
        <f>'Rank-Living enviro'!F21</f>
        <v>35</v>
      </c>
      <c r="G21" s="137">
        <f>'Rank-crime'!C21</f>
        <v>38</v>
      </c>
      <c r="H21" s="76">
        <f>0.25*(B21)+0.25*(C21)+0.14*(D21)+0.14*(E21)+0.14*(F21)+0.08*(G21)</f>
        <v>31.509999999999998</v>
      </c>
      <c r="I21" s="137">
        <f>'Rank-income'!E21</f>
        <v>36</v>
      </c>
      <c r="J21" s="137">
        <f>'Rank-employment'!E21</f>
        <v>34</v>
      </c>
      <c r="K21" s="137">
        <f>'Rank-health'!E21</f>
        <v>5</v>
      </c>
      <c r="L21" s="137">
        <f>'Rank-employment'!E21</f>
        <v>34</v>
      </c>
      <c r="M21" s="137">
        <f>'Rank-Living enviro'!K21</f>
        <v>38</v>
      </c>
      <c r="N21" s="137">
        <f>'Rank-crime'!E21</f>
        <v>35</v>
      </c>
      <c r="O21" s="76">
        <f>0.25*(I21)+0.25*(J21)+0.14*(K21)+0.14*(L21)+0.14*(M21)+0.08*(N21)</f>
        <v>31.080000000000002</v>
      </c>
      <c r="P21" s="137">
        <f>'Rank-income'!G21</f>
        <v>37</v>
      </c>
      <c r="Q21" s="137">
        <f>'Rank-employment'!G21</f>
        <v>33</v>
      </c>
      <c r="R21" s="137">
        <f>'Rank-health'!G21</f>
        <v>11</v>
      </c>
      <c r="S21" s="137">
        <f>'Rank education'!G21</f>
        <v>31</v>
      </c>
      <c r="T21" s="137">
        <f>'Rank-Living enviro'!P21</f>
        <v>40</v>
      </c>
      <c r="U21" s="137">
        <f>'Rank-crime'!G21</f>
        <v>37</v>
      </c>
      <c r="V21" s="139">
        <f>0.25*(P21)+0.25*(Q21)+0.14*(R21)+0.14*(S21)+0.14*(T21)+0.08*(U21)</f>
        <v>31.94</v>
      </c>
      <c r="W21" s="137">
        <f>'Rank-income'!I21</f>
        <v>39</v>
      </c>
      <c r="X21" s="137">
        <f>'Rank-employment'!I21</f>
        <v>33</v>
      </c>
      <c r="Y21" s="137">
        <f>'Rank-health'!I21</f>
        <v>13</v>
      </c>
      <c r="Z21" s="137">
        <f>'Rank-employment'!I21</f>
        <v>33</v>
      </c>
      <c r="AA21" s="137">
        <f>'Rank-Living enviro'!U21</f>
        <v>41</v>
      </c>
      <c r="AB21" s="137">
        <f>'Rank-crime'!I21</f>
        <v>33</v>
      </c>
      <c r="AC21" s="76">
        <f>0.25*(W21)+0.25*(X21)+0.14*(Y21)+0.14*(Z21)+0.14*(AA21)+0.08*(AB21)</f>
        <v>32.82</v>
      </c>
      <c r="AD21" s="201">
        <f>'Rank-income'!K21</f>
        <v>37</v>
      </c>
      <c r="AE21" s="181">
        <f>'Rank-employment'!K21</f>
        <v>38</v>
      </c>
      <c r="AF21" s="141">
        <f>'Rank-health'!K71</f>
        <v>0</v>
      </c>
      <c r="AG21" s="141">
        <f>'Rank education'!K21</f>
        <v>25</v>
      </c>
      <c r="AH21" s="141">
        <f>'Rank-Living enviro'!Z21</f>
        <v>40</v>
      </c>
      <c r="AI21" s="202">
        <f>'Rank-crime'!K21</f>
        <v>29</v>
      </c>
      <c r="AJ21" s="146">
        <f>0.25*(AD21)+0.25*(AE21)+0.14*(AF21)+0.14*(AG21)+0.14*(AH21)+0.08*(AI21)</f>
        <v>30.17</v>
      </c>
      <c r="AK21" s="2"/>
      <c r="AL21" s="2"/>
      <c r="AM21" s="2"/>
      <c r="AN21" s="2"/>
      <c r="AO21" s="2"/>
      <c r="AP21" s="2"/>
      <c r="AQ21" s="2"/>
      <c r="AR21" s="2"/>
      <c r="AS21" s="2"/>
    </row>
    <row r="22" spans="1:45" x14ac:dyDescent="0.25">
      <c r="A22" s="7" t="s">
        <v>15</v>
      </c>
      <c r="B22" s="201">
        <f>'Rank-income'!C22</f>
        <v>10</v>
      </c>
      <c r="C22" s="137">
        <f>'Rank-employment'!C22</f>
        <v>6</v>
      </c>
      <c r="D22" s="137">
        <f>'Rank-health'!C22</f>
        <v>39</v>
      </c>
      <c r="E22" s="137">
        <f>'Rank education'!C22</f>
        <v>9</v>
      </c>
      <c r="F22" s="137">
        <f>'Rank-Living enviro'!F22</f>
        <v>5</v>
      </c>
      <c r="G22" s="137">
        <f>'Rank-crime'!C22</f>
        <v>8</v>
      </c>
      <c r="H22" s="76">
        <f>0.25*(B22)+0.25*(C22)+0.14*(D22)+0.14*(E22)+0.14*(F22)+0.08*(G22)</f>
        <v>12.06</v>
      </c>
      <c r="I22" s="137">
        <f>'Rank-income'!E22</f>
        <v>19</v>
      </c>
      <c r="J22" s="137">
        <f>'Rank-employment'!E22</f>
        <v>6</v>
      </c>
      <c r="K22" s="137">
        <f>'Rank-health'!E22</f>
        <v>50</v>
      </c>
      <c r="L22" s="137">
        <f>'Rank-employment'!E22</f>
        <v>6</v>
      </c>
      <c r="M22" s="137">
        <f>'Rank-Living enviro'!K22</f>
        <v>2</v>
      </c>
      <c r="N22" s="137">
        <f>'Rank-crime'!E22</f>
        <v>2</v>
      </c>
      <c r="O22" s="76">
        <f>0.25*(I22)+0.25*(J22)+0.14*(K22)+0.14*(L22)+0.14*(M22)+0.08*(N22)</f>
        <v>14.53</v>
      </c>
      <c r="P22" s="137">
        <f>'Rank-income'!G22</f>
        <v>23</v>
      </c>
      <c r="Q22" s="137">
        <f>'Rank-employment'!G22</f>
        <v>7</v>
      </c>
      <c r="R22" s="137">
        <f>'Rank-health'!G22</f>
        <v>51</v>
      </c>
      <c r="S22" s="137">
        <f>'Rank education'!G22</f>
        <v>10</v>
      </c>
      <c r="T22" s="137">
        <f>'Rank-Living enviro'!P22</f>
        <v>1</v>
      </c>
      <c r="U22" s="137">
        <f>'Rank-crime'!G22</f>
        <v>14</v>
      </c>
      <c r="V22" s="139">
        <f>0.25*(P22)+0.25*(Q22)+0.14*(R22)+0.14*(S22)+0.14*(T22)+0.08*(U22)</f>
        <v>17.3</v>
      </c>
      <c r="W22" s="137">
        <f>'Rank-income'!I22</f>
        <v>25</v>
      </c>
      <c r="X22" s="137">
        <f>'Rank-employment'!I22</f>
        <v>5</v>
      </c>
      <c r="Y22" s="137">
        <f>'Rank-health'!I22</f>
        <v>50</v>
      </c>
      <c r="Z22" s="137">
        <f>'Rank-employment'!I22</f>
        <v>5</v>
      </c>
      <c r="AA22" s="137">
        <f>'Rank-Living enviro'!U22</f>
        <v>2</v>
      </c>
      <c r="AB22" s="137">
        <f>'Rank-crime'!I22</f>
        <v>20</v>
      </c>
      <c r="AC22" s="76">
        <f>0.25*(W22)+0.25*(X22)+0.14*(Y22)+0.14*(Z22)+0.14*(AA22)+0.08*(AB22)</f>
        <v>17.079999999999998</v>
      </c>
      <c r="AD22" s="201">
        <f>'Rank-income'!K22</f>
        <v>11</v>
      </c>
      <c r="AE22" s="181">
        <f>'Rank-employment'!K22</f>
        <v>5</v>
      </c>
      <c r="AF22" s="141">
        <f>'Rank-health'!K72</f>
        <v>0</v>
      </c>
      <c r="AG22" s="141">
        <f>'Rank education'!K22</f>
        <v>10</v>
      </c>
      <c r="AH22" s="141">
        <f>'Rank-Living enviro'!Z22</f>
        <v>2</v>
      </c>
      <c r="AI22" s="202">
        <f>'Rank-crime'!K22</f>
        <v>14</v>
      </c>
      <c r="AJ22" s="146">
        <f>0.25*(AD22)+0.25*(AE22)+0.14*(AF22)+0.14*(AG22)+0.14*(AH22)+0.08*(AI22)</f>
        <v>6.8000000000000007</v>
      </c>
      <c r="AK22" s="2"/>
      <c r="AL22" s="2"/>
      <c r="AM22" s="2"/>
      <c r="AN22" s="2"/>
      <c r="AO22" s="2"/>
      <c r="AP22" s="2"/>
      <c r="AQ22" s="2"/>
      <c r="AR22" s="2"/>
      <c r="AS22" s="2"/>
    </row>
    <row r="23" spans="1:45" x14ac:dyDescent="0.25">
      <c r="A23" s="7" t="s">
        <v>18</v>
      </c>
      <c r="B23" s="201">
        <f>'Rank-income'!C23</f>
        <v>25</v>
      </c>
      <c r="C23" s="137">
        <f>'Rank-employment'!C23</f>
        <v>45</v>
      </c>
      <c r="D23" s="137">
        <f>'Rank-health'!C23</f>
        <v>14</v>
      </c>
      <c r="E23" s="137">
        <f>'Rank education'!C23</f>
        <v>11</v>
      </c>
      <c r="F23" s="137">
        <f>'Rank-Living enviro'!F23</f>
        <v>20</v>
      </c>
      <c r="G23" s="137">
        <f>'Rank-crime'!C23</f>
        <v>31</v>
      </c>
      <c r="H23" s="76">
        <f>0.25*(B23)+0.25*(C23)+0.14*(D23)+0.14*(E23)+0.14*(F23)+0.08*(G23)</f>
        <v>26.28</v>
      </c>
      <c r="I23" s="137">
        <f>'Rank-income'!E23</f>
        <v>31</v>
      </c>
      <c r="J23" s="137">
        <f>'Rank-employment'!E23</f>
        <v>49</v>
      </c>
      <c r="K23" s="137">
        <f>'Rank-health'!E23</f>
        <v>15</v>
      </c>
      <c r="L23" s="137">
        <f>'Rank-employment'!E23</f>
        <v>49</v>
      </c>
      <c r="M23" s="137">
        <f>'Rank-Living enviro'!K23</f>
        <v>26</v>
      </c>
      <c r="N23" s="137">
        <f>'Rank-crime'!E23</f>
        <v>41</v>
      </c>
      <c r="O23" s="76">
        <f>0.25*(I23)+0.25*(J23)+0.14*(K23)+0.14*(L23)+0.14*(M23)+0.08*(N23)</f>
        <v>35.880000000000003</v>
      </c>
      <c r="P23" s="137">
        <f>'Rank-income'!G23</f>
        <v>32</v>
      </c>
      <c r="Q23" s="137">
        <f>'Rank-employment'!G23</f>
        <v>51</v>
      </c>
      <c r="R23" s="137">
        <f>'Rank-health'!G23</f>
        <v>22</v>
      </c>
      <c r="S23" s="137">
        <f>'Rank education'!G23</f>
        <v>8</v>
      </c>
      <c r="T23" s="137">
        <f>'Rank-Living enviro'!P23</f>
        <v>24</v>
      </c>
      <c r="U23" s="137">
        <f>'Rank-crime'!G23</f>
        <v>45</v>
      </c>
      <c r="V23" s="139">
        <f>0.25*(P23)+0.25*(Q23)+0.14*(R23)+0.14*(S23)+0.14*(T23)+0.08*(U23)</f>
        <v>31.91</v>
      </c>
      <c r="W23" s="137">
        <f>'Rank-income'!I23</f>
        <v>31</v>
      </c>
      <c r="X23" s="137">
        <f>'Rank-employment'!I23</f>
        <v>51</v>
      </c>
      <c r="Y23" s="137">
        <f>'Rank-health'!I23</f>
        <v>22</v>
      </c>
      <c r="Z23" s="137">
        <f>'Rank-employment'!I23</f>
        <v>51</v>
      </c>
      <c r="AA23" s="137">
        <f>'Rank-Living enviro'!U23</f>
        <v>21</v>
      </c>
      <c r="AB23" s="137">
        <f>'Rank-crime'!I23</f>
        <v>43</v>
      </c>
      <c r="AC23" s="76">
        <f>0.25*(W23)+0.25*(X23)+0.14*(Y23)+0.14*(Z23)+0.14*(AA23)+0.08*(AB23)</f>
        <v>37.099999999999994</v>
      </c>
      <c r="AD23" s="201">
        <f>'Rank-income'!K23</f>
        <v>20</v>
      </c>
      <c r="AE23" s="181">
        <f>'Rank-employment'!K23</f>
        <v>45</v>
      </c>
      <c r="AF23" s="141">
        <f>'Rank-health'!K73</f>
        <v>0</v>
      </c>
      <c r="AG23" s="141">
        <f>'Rank education'!K23</f>
        <v>7</v>
      </c>
      <c r="AH23" s="141">
        <f>'Rank-Living enviro'!Z23</f>
        <v>32</v>
      </c>
      <c r="AI23" s="202">
        <f>'Rank-crime'!K23</f>
        <v>42</v>
      </c>
      <c r="AJ23" s="146">
        <f>0.25*(AD23)+0.25*(AE23)+0.14*(AF23)+0.14*(AG23)+0.14*(AH23)+0.08*(AI23)</f>
        <v>25.07</v>
      </c>
      <c r="AK23" s="2"/>
      <c r="AL23" s="2"/>
      <c r="AM23" s="2"/>
      <c r="AN23" s="2"/>
      <c r="AO23" s="2"/>
      <c r="AP23" s="2"/>
      <c r="AQ23" s="2"/>
      <c r="AR23" s="2"/>
      <c r="AS23" s="2"/>
    </row>
    <row r="24" spans="1:45" x14ac:dyDescent="0.25">
      <c r="A24" s="7" t="s">
        <v>44</v>
      </c>
      <c r="B24" s="201">
        <f>'Rank-income'!C24</f>
        <v>34</v>
      </c>
      <c r="C24" s="137">
        <f>'Rank-employment'!C24</f>
        <v>44</v>
      </c>
      <c r="D24" s="137">
        <f>'Rank-health'!C24</f>
        <v>4</v>
      </c>
      <c r="E24" s="137">
        <f>'Rank education'!C24</f>
        <v>41</v>
      </c>
      <c r="F24" s="137">
        <f>'Rank-Living enviro'!F24</f>
        <v>34</v>
      </c>
      <c r="G24" s="137">
        <f>'Rank-crime'!C24</f>
        <v>32</v>
      </c>
      <c r="H24" s="76">
        <f>0.25*(B24)+0.25*(C24)+0.14*(D24)+0.14*(E24)+0.14*(F24)+0.08*(G24)</f>
        <v>33.119999999999997</v>
      </c>
      <c r="I24" s="137">
        <f>'Rank-income'!E24</f>
        <v>27</v>
      </c>
      <c r="J24" s="137">
        <f>'Rank-employment'!E24</f>
        <v>48</v>
      </c>
      <c r="K24" s="137">
        <f>'Rank-health'!E24</f>
        <v>9</v>
      </c>
      <c r="L24" s="137">
        <f>'Rank-employment'!E24</f>
        <v>48</v>
      </c>
      <c r="M24" s="137">
        <f>'Rank-Living enviro'!K24</f>
        <v>33</v>
      </c>
      <c r="N24" s="137">
        <f>'Rank-crime'!E24</f>
        <v>22</v>
      </c>
      <c r="O24" s="76">
        <f>0.25*(I24)+0.25*(J24)+0.14*(K24)+0.14*(L24)+0.14*(M24)+0.08*(N24)</f>
        <v>33.110000000000007</v>
      </c>
      <c r="P24" s="137">
        <f>'Rank-income'!G24</f>
        <v>25</v>
      </c>
      <c r="Q24" s="137">
        <f>'Rank-employment'!G24</f>
        <v>52</v>
      </c>
      <c r="R24" s="137">
        <f>'Rank-health'!G24</f>
        <v>13</v>
      </c>
      <c r="S24" s="137">
        <f>'Rank education'!G24</f>
        <v>37</v>
      </c>
      <c r="T24" s="137">
        <f>'Rank-Living enviro'!P24</f>
        <v>34</v>
      </c>
      <c r="U24" s="137">
        <f>'Rank-crime'!G24</f>
        <v>3</v>
      </c>
      <c r="V24" s="139">
        <f>0.25*(P24)+0.25*(Q24)+0.14*(R24)+0.14*(S24)+0.14*(T24)+0.08*(U24)</f>
        <v>31.25</v>
      </c>
      <c r="W24" s="137">
        <f>'Rank-income'!I24</f>
        <v>24</v>
      </c>
      <c r="X24" s="137">
        <f>'Rank-employment'!I24</f>
        <v>52</v>
      </c>
      <c r="Y24" s="137">
        <f>'Rank-health'!I24</f>
        <v>11</v>
      </c>
      <c r="Z24" s="137">
        <f>'Rank-employment'!I24</f>
        <v>52</v>
      </c>
      <c r="AA24" s="137">
        <f>'Rank-Living enviro'!U24</f>
        <v>34</v>
      </c>
      <c r="AB24" s="137">
        <f>'Rank-crime'!I24</f>
        <v>11</v>
      </c>
      <c r="AC24" s="76">
        <f>0.25*(W24)+0.25*(X24)+0.14*(Y24)+0.14*(Z24)+0.14*(AA24)+0.08*(AB24)</f>
        <v>33.46</v>
      </c>
      <c r="AD24" s="201">
        <f>'Rank-income'!K24</f>
        <v>34</v>
      </c>
      <c r="AE24" s="181">
        <f>'Rank-employment'!K24</f>
        <v>35</v>
      </c>
      <c r="AF24" s="141">
        <f>'Rank-health'!K74</f>
        <v>0</v>
      </c>
      <c r="AG24" s="141">
        <f>'Rank education'!K24</f>
        <v>37</v>
      </c>
      <c r="AH24" s="141">
        <f>'Rank-Living enviro'!Z24</f>
        <v>28</v>
      </c>
      <c r="AI24" s="202">
        <f>'Rank-crime'!K24</f>
        <v>8</v>
      </c>
      <c r="AJ24" s="146">
        <f>0.25*(AD24)+0.25*(AE24)+0.14*(AF24)+0.14*(AG24)+0.14*(AH24)+0.08*(AI24)</f>
        <v>26.990000000000002</v>
      </c>
      <c r="AK24" s="2"/>
      <c r="AL24" s="2"/>
      <c r="AM24" s="2"/>
      <c r="AN24" s="2"/>
      <c r="AO24" s="2"/>
      <c r="AP24" s="2"/>
      <c r="AQ24" s="2"/>
      <c r="AR24" s="2"/>
      <c r="AS24" s="2"/>
    </row>
    <row r="25" spans="1:45" x14ac:dyDescent="0.25">
      <c r="A25" s="7" t="s">
        <v>49</v>
      </c>
      <c r="B25" s="201">
        <f>'Rank-income'!C25</f>
        <v>38</v>
      </c>
      <c r="C25" s="137">
        <f>'Rank-employment'!C25</f>
        <v>48</v>
      </c>
      <c r="D25" s="137">
        <f>'Rank-health'!C25</f>
        <v>10</v>
      </c>
      <c r="E25" s="137">
        <f>'Rank education'!C25</f>
        <v>3</v>
      </c>
      <c r="F25" s="137">
        <f>'Rank-Living enviro'!F25</f>
        <v>40</v>
      </c>
      <c r="G25" s="137">
        <f>'Rank-crime'!C25</f>
        <v>43</v>
      </c>
      <c r="H25" s="76">
        <f>0.25*(B25)+0.25*(C25)+0.14*(D25)+0.14*(E25)+0.14*(F25)+0.08*(G25)</f>
        <v>32.36</v>
      </c>
      <c r="I25" s="137">
        <f>'Rank-income'!E25</f>
        <v>32</v>
      </c>
      <c r="J25" s="137">
        <f>'Rank-employment'!E25</f>
        <v>45</v>
      </c>
      <c r="K25" s="137">
        <f>'Rank-health'!E25</f>
        <v>3</v>
      </c>
      <c r="L25" s="137">
        <f>'Rank-employment'!E25</f>
        <v>45</v>
      </c>
      <c r="M25" s="137">
        <f>'Rank-Living enviro'!K25</f>
        <v>39</v>
      </c>
      <c r="N25" s="137">
        <f>'Rank-crime'!E25</f>
        <v>30</v>
      </c>
      <c r="O25" s="76">
        <f>0.25*(I25)+0.25*(J25)+0.14*(K25)+0.14*(L25)+0.14*(M25)+0.08*(N25)</f>
        <v>33.830000000000005</v>
      </c>
      <c r="P25" s="137">
        <f>'Rank-income'!G25</f>
        <v>27</v>
      </c>
      <c r="Q25" s="137">
        <f>'Rank-employment'!G25</f>
        <v>44</v>
      </c>
      <c r="R25" s="137">
        <f>'Rank-health'!G25</f>
        <v>3</v>
      </c>
      <c r="S25" s="137">
        <f>'Rank education'!G25</f>
        <v>6</v>
      </c>
      <c r="T25" s="137">
        <f>'Rank-Living enviro'!P25</f>
        <v>43</v>
      </c>
      <c r="U25" s="137">
        <f>'Rank-crime'!G25</f>
        <v>26</v>
      </c>
      <c r="V25" s="139">
        <f>0.25*(P25)+0.25*(Q25)+0.14*(R25)+0.14*(S25)+0.14*(T25)+0.08*(U25)</f>
        <v>27.11</v>
      </c>
      <c r="W25" s="137">
        <f>'Rank-income'!I25</f>
        <v>27</v>
      </c>
      <c r="X25" s="137">
        <f>'Rank-employment'!I25</f>
        <v>43</v>
      </c>
      <c r="Y25" s="137">
        <f>'Rank-health'!I25</f>
        <v>3</v>
      </c>
      <c r="Z25" s="137">
        <f>'Rank-employment'!I25</f>
        <v>43</v>
      </c>
      <c r="AA25" s="137">
        <f>'Rank-Living enviro'!U25</f>
        <v>42</v>
      </c>
      <c r="AB25" s="137">
        <f>'Rank-crime'!I25</f>
        <v>36</v>
      </c>
      <c r="AC25" s="76">
        <f>0.25*(W25)+0.25*(X25)+0.14*(Y25)+0.14*(Z25)+0.14*(AA25)+0.08*(AB25)</f>
        <v>32.700000000000003</v>
      </c>
      <c r="AD25" s="201">
        <f>'Rank-income'!K25</f>
        <v>42</v>
      </c>
      <c r="AE25" s="181">
        <f>'Rank-employment'!K25</f>
        <v>50</v>
      </c>
      <c r="AF25" s="141">
        <f>'Rank-health'!K75</f>
        <v>0</v>
      </c>
      <c r="AG25" s="141">
        <f>'Rank education'!K25</f>
        <v>38</v>
      </c>
      <c r="AH25" s="141">
        <f>'Rank-Living enviro'!Z25</f>
        <v>39</v>
      </c>
      <c r="AI25" s="202">
        <f>'Rank-crime'!K25</f>
        <v>39</v>
      </c>
      <c r="AJ25" s="146">
        <f>0.25*(AD25)+0.25*(AE25)+0.14*(AF25)+0.14*(AG25)+0.14*(AH25)+0.08*(AI25)</f>
        <v>36.9</v>
      </c>
      <c r="AK25" s="2"/>
      <c r="AL25" s="2"/>
      <c r="AM25" s="2"/>
      <c r="AN25" s="2"/>
      <c r="AO25" s="2"/>
      <c r="AP25" s="2"/>
      <c r="AQ25" s="2"/>
      <c r="AR25" s="2"/>
      <c r="AS25" s="2"/>
    </row>
    <row r="26" spans="1:45" x14ac:dyDescent="0.25">
      <c r="A26" s="7" t="s">
        <v>7</v>
      </c>
      <c r="B26" s="201">
        <f>'Rank-income'!C26</f>
        <v>5</v>
      </c>
      <c r="C26" s="137">
        <f>'Rank-employment'!C26</f>
        <v>1</v>
      </c>
      <c r="D26" s="137">
        <f>'Rank-health'!C26</f>
        <v>51</v>
      </c>
      <c r="E26" s="137">
        <f>'Rank education'!C25</f>
        <v>3</v>
      </c>
      <c r="F26" s="137">
        <f>'Rank-Living enviro'!F26</f>
        <v>1</v>
      </c>
      <c r="G26" s="137">
        <f>'Rank-crime'!C26</f>
        <v>6</v>
      </c>
      <c r="H26" s="76">
        <f>0.25*(B26)+0.25*(C26)+0.14*(D26)+0.14*(E26)+0.14*(F26)+0.08*(G26)</f>
        <v>9.6800000000000015</v>
      </c>
      <c r="I26" s="137">
        <f>'Rank-income'!E26</f>
        <v>8</v>
      </c>
      <c r="J26" s="137">
        <f>'Rank-employment'!E26</f>
        <v>1</v>
      </c>
      <c r="K26" s="137">
        <f>'Rank-health'!E26</f>
        <v>52</v>
      </c>
      <c r="L26" s="137">
        <f>'Rank-employment'!E26</f>
        <v>1</v>
      </c>
      <c r="M26" s="137">
        <f>'Rank-Living enviro'!K26</f>
        <v>1</v>
      </c>
      <c r="N26" s="137">
        <f>'Rank-crime'!E26</f>
        <v>1</v>
      </c>
      <c r="O26" s="76">
        <f>0.25*(I26)+0.25*(J26)+0.14*(K26)+0.14*(L26)+0.14*(M26)+0.08*(N26)</f>
        <v>9.8900000000000023</v>
      </c>
      <c r="P26" s="137">
        <f>'Rank-income'!G26</f>
        <v>16</v>
      </c>
      <c r="Q26" s="137">
        <f>'Rank-employment'!G26</f>
        <v>1</v>
      </c>
      <c r="R26" s="137">
        <f>'Rank-health'!G26</f>
        <v>49</v>
      </c>
      <c r="S26" s="137">
        <f>'Rank education'!G26</f>
        <v>32</v>
      </c>
      <c r="T26" s="137">
        <f>'Rank-Living enviro'!P26</f>
        <v>2</v>
      </c>
      <c r="U26" s="137">
        <f>'Rank-crime'!G26</f>
        <v>1</v>
      </c>
      <c r="V26" s="139">
        <f>0.25*(P26)+0.25*(Q26)+0.14*(R26)+0.14*(S26)+0.14*(T26)+0.08*(U26)</f>
        <v>15.95</v>
      </c>
      <c r="W26" s="137">
        <f>'Rank-income'!I26</f>
        <v>18</v>
      </c>
      <c r="X26" s="137">
        <f>'Rank-employment'!I26</f>
        <v>3</v>
      </c>
      <c r="Y26" s="137">
        <f>'Rank-health'!I26</f>
        <v>49</v>
      </c>
      <c r="Z26" s="137">
        <f>'Rank-employment'!I26</f>
        <v>3</v>
      </c>
      <c r="AA26" s="137">
        <f>'Rank-Living enviro'!U26</f>
        <v>3</v>
      </c>
      <c r="AB26" s="137">
        <f>'Rank-crime'!I26</f>
        <v>1</v>
      </c>
      <c r="AC26" s="76">
        <f>0.25*(W26)+0.25*(X26)+0.14*(Y26)+0.14*(Z26)+0.14*(AA26)+0.08*(AB26)</f>
        <v>13.03</v>
      </c>
      <c r="AD26" s="201">
        <f>'Rank-income'!K26</f>
        <v>6</v>
      </c>
      <c r="AE26" s="181">
        <f>'Rank-employment'!K26</f>
        <v>2</v>
      </c>
      <c r="AF26" s="141">
        <f>'Rank-health'!K76</f>
        <v>0</v>
      </c>
      <c r="AG26" s="141">
        <f>'Rank education'!K26</f>
        <v>6</v>
      </c>
      <c r="AH26" s="141">
        <f>'Rank-Living enviro'!Z26</f>
        <v>4</v>
      </c>
      <c r="AI26" s="202">
        <f>'Rank-crime'!K26</f>
        <v>1</v>
      </c>
      <c r="AJ26" s="146">
        <f>0.25*(AD26)+0.25*(AE26)+0.14*(AF26)+0.14*(AG26)+0.14*(AH26)+0.08*(AI26)</f>
        <v>3.48</v>
      </c>
      <c r="AK26" s="2"/>
      <c r="AL26" s="2"/>
      <c r="AM26" s="2"/>
      <c r="AN26" s="2"/>
      <c r="AO26" s="2"/>
      <c r="AP26" s="2"/>
      <c r="AQ26" s="2"/>
      <c r="AR26" s="2"/>
      <c r="AS26" s="2"/>
    </row>
    <row r="27" spans="1:45" x14ac:dyDescent="0.25">
      <c r="A27" s="7" t="s">
        <v>41</v>
      </c>
      <c r="B27" s="201">
        <f>'Rank-income'!C27</f>
        <v>24</v>
      </c>
      <c r="C27" s="137">
        <f>'Rank-employment'!C27</f>
        <v>17</v>
      </c>
      <c r="D27" s="137">
        <f>'Rank-health'!C27</f>
        <v>28</v>
      </c>
      <c r="E27" s="137">
        <f>'Rank education'!C26</f>
        <v>25</v>
      </c>
      <c r="F27" s="137">
        <f>'Rank-Living enviro'!F27</f>
        <v>17</v>
      </c>
      <c r="G27" s="137">
        <f>'Rank-crime'!C27</f>
        <v>24</v>
      </c>
      <c r="H27" s="76">
        <f>0.25*(B27)+0.25*(C27)+0.14*(D27)+0.14*(E27)+0.14*(F27)+0.08*(G27)</f>
        <v>21.97</v>
      </c>
      <c r="I27" s="137">
        <f>'Rank-income'!E27</f>
        <v>15</v>
      </c>
      <c r="J27" s="137">
        <f>'Rank-employment'!E27</f>
        <v>35</v>
      </c>
      <c r="K27" s="137">
        <f>'Rank-health'!E27</f>
        <v>11</v>
      </c>
      <c r="L27" s="137">
        <f>'Rank-employment'!E27</f>
        <v>35</v>
      </c>
      <c r="M27" s="137">
        <f>'Rank-Living enviro'!K27</f>
        <v>27</v>
      </c>
      <c r="N27" s="137">
        <f>'Rank-crime'!E27</f>
        <v>9</v>
      </c>
      <c r="O27" s="76">
        <f>0.25*(I27)+0.25*(J27)+0.14*(K27)+0.14*(L27)+0.14*(M27)+0.08*(N27)</f>
        <v>23.439999999999998</v>
      </c>
      <c r="P27" s="137">
        <f>'Rank-income'!G27</f>
        <v>3</v>
      </c>
      <c r="Q27" s="137">
        <f>'Rank-employment'!G27</f>
        <v>46</v>
      </c>
      <c r="R27" s="137">
        <f>'Rank-health'!G27</f>
        <v>7</v>
      </c>
      <c r="S27" s="137">
        <f>'Rank education'!G27</f>
        <v>51</v>
      </c>
      <c r="T27" s="137">
        <f>'Rank-Living enviro'!P27</f>
        <v>26</v>
      </c>
      <c r="U27" s="137">
        <f>'Rank-crime'!G27</f>
        <v>10</v>
      </c>
      <c r="V27" s="139">
        <f>0.25*(P27)+0.25*(Q27)+0.14*(R27)+0.14*(S27)+0.14*(T27)+0.08*(U27)</f>
        <v>24.810000000000002</v>
      </c>
      <c r="W27" s="137">
        <f>'Rank-income'!I27</f>
        <v>2</v>
      </c>
      <c r="X27" s="137">
        <f>'Rank-employment'!I27</f>
        <v>45</v>
      </c>
      <c r="Y27" s="137">
        <f>'Rank-health'!I27</f>
        <v>7</v>
      </c>
      <c r="Z27" s="137">
        <f>'Rank-employment'!I27</f>
        <v>45</v>
      </c>
      <c r="AA27" s="137">
        <f>'Rank-Living enviro'!U27</f>
        <v>28</v>
      </c>
      <c r="AB27" s="137">
        <f>'Rank-crime'!I27</f>
        <v>8</v>
      </c>
      <c r="AC27" s="76">
        <f>0.25*(W27)+0.25*(X27)+0.14*(Y27)+0.14*(Z27)+0.14*(AA27)+0.08*(AB27)</f>
        <v>23.590000000000003</v>
      </c>
      <c r="AD27" s="201">
        <f>'Rank-income'!K27</f>
        <v>26</v>
      </c>
      <c r="AE27" s="181">
        <f>'Rank-employment'!K27</f>
        <v>9</v>
      </c>
      <c r="AF27" s="141">
        <f>'Rank-health'!K77</f>
        <v>0</v>
      </c>
      <c r="AG27" s="141">
        <f>'Rank education'!K27</f>
        <v>21</v>
      </c>
      <c r="AH27" s="141">
        <f>'Rank-Living enviro'!Z27</f>
        <v>26</v>
      </c>
      <c r="AI27" s="202">
        <f>'Rank-crime'!K27</f>
        <v>12</v>
      </c>
      <c r="AJ27" s="146">
        <f>0.25*(AD27)+0.25*(AE27)+0.14*(AF27)+0.14*(AG27)+0.14*(AH27)+0.08*(AI27)</f>
        <v>16.290000000000003</v>
      </c>
      <c r="AK27" s="2"/>
      <c r="AL27" s="2"/>
      <c r="AM27" s="2"/>
      <c r="AN27" s="2"/>
      <c r="AO27" s="2"/>
      <c r="AP27" s="2"/>
      <c r="AQ27" s="2"/>
      <c r="AR27" s="2"/>
      <c r="AS27" s="2"/>
    </row>
    <row r="28" spans="1:45" x14ac:dyDescent="0.25">
      <c r="A28" s="7" t="s">
        <v>30</v>
      </c>
      <c r="B28" s="201">
        <f>'Rank-income'!C28</f>
        <v>44</v>
      </c>
      <c r="C28" s="137">
        <f>'Rank-employment'!C28</f>
        <v>24</v>
      </c>
      <c r="D28" s="137">
        <f>'Rank-health'!C28</f>
        <v>1</v>
      </c>
      <c r="E28" s="137">
        <f>'Rank education'!C27</f>
        <v>48</v>
      </c>
      <c r="F28" s="137">
        <f>'Rank-Living enviro'!F28</f>
        <v>41</v>
      </c>
      <c r="G28" s="137">
        <f>'Rank-crime'!C28</f>
        <v>27</v>
      </c>
      <c r="H28" s="76">
        <f>0.25*(B28)+0.25*(C28)+0.14*(D28)+0.14*(E28)+0.14*(F28)+0.08*(G28)</f>
        <v>31.76</v>
      </c>
      <c r="I28" s="137">
        <f>'Rank-income'!E28</f>
        <v>38</v>
      </c>
      <c r="J28" s="137">
        <f>'Rank-employment'!E28</f>
        <v>28</v>
      </c>
      <c r="K28" s="137">
        <f>'Rank-health'!E28</f>
        <v>2</v>
      </c>
      <c r="L28" s="137">
        <f>'Rank-employment'!E28</f>
        <v>28</v>
      </c>
      <c r="M28" s="137">
        <f>'Rank-Living enviro'!K28</f>
        <v>46</v>
      </c>
      <c r="N28" s="137">
        <f>'Rank-crime'!E28</f>
        <v>40</v>
      </c>
      <c r="O28" s="76">
        <f>0.25*(I28)+0.25*(J28)+0.14*(K28)+0.14*(L28)+0.14*(M28)+0.08*(N28)</f>
        <v>30.340000000000003</v>
      </c>
      <c r="P28" s="137">
        <f>'Rank-income'!G28</f>
        <v>36</v>
      </c>
      <c r="Q28" s="137">
        <f>'Rank-employment'!G28</f>
        <v>31</v>
      </c>
      <c r="R28" s="137">
        <f>'Rank-health'!G28</f>
        <v>2</v>
      </c>
      <c r="S28" s="137">
        <f>'Rank education'!G28</f>
        <v>2</v>
      </c>
      <c r="T28" s="137">
        <f>'Rank-Living enviro'!P28</f>
        <v>46</v>
      </c>
      <c r="U28" s="137">
        <f>'Rank-crime'!G28</f>
        <v>38</v>
      </c>
      <c r="V28" s="139">
        <f>0.25*(P28)+0.25*(Q28)+0.14*(R28)+0.14*(S28)+0.14*(T28)+0.08*(U28)</f>
        <v>26.790000000000003</v>
      </c>
      <c r="W28" s="137">
        <f>'Rank-income'!I28</f>
        <v>33</v>
      </c>
      <c r="X28" s="137">
        <f>'Rank-employment'!I28</f>
        <v>30</v>
      </c>
      <c r="Y28" s="137">
        <f>'Rank-health'!I28</f>
        <v>2</v>
      </c>
      <c r="Z28" s="137">
        <f>'Rank-employment'!I28</f>
        <v>30</v>
      </c>
      <c r="AA28" s="137">
        <f>'Rank-Living enviro'!U28</f>
        <v>48</v>
      </c>
      <c r="AB28" s="137">
        <f>'Rank-crime'!I28</f>
        <v>34</v>
      </c>
      <c r="AC28" s="76">
        <f>0.25*(W28)+0.25*(X28)+0.14*(Y28)+0.14*(Z28)+0.14*(AA28)+0.08*(AB28)</f>
        <v>29.67</v>
      </c>
      <c r="AD28" s="201">
        <f>'Rank-income'!K28</f>
        <v>28</v>
      </c>
      <c r="AE28" s="181">
        <f>'Rank-employment'!K28</f>
        <v>24</v>
      </c>
      <c r="AF28" s="141">
        <f>'Rank-health'!K78</f>
        <v>0</v>
      </c>
      <c r="AG28" s="141">
        <f>'Rank education'!K28</f>
        <v>32</v>
      </c>
      <c r="AH28" s="141">
        <f>'Rank-Living enviro'!Z28</f>
        <v>24</v>
      </c>
      <c r="AI28" s="202">
        <f>'Rank-crime'!K28</f>
        <v>33</v>
      </c>
      <c r="AJ28" s="146">
        <f>0.25*(AD28)+0.25*(AE28)+0.14*(AF28)+0.14*(AG28)+0.14*(AH28)+0.08*(AI28)</f>
        <v>23.48</v>
      </c>
      <c r="AK28" s="2"/>
      <c r="AL28" s="2"/>
      <c r="AM28" s="2"/>
      <c r="AN28" s="2"/>
      <c r="AO28" s="2"/>
      <c r="AP28" s="2"/>
      <c r="AQ28" s="2"/>
      <c r="AR28" s="2"/>
      <c r="AS28" s="2"/>
    </row>
    <row r="29" spans="1:45" x14ac:dyDescent="0.25">
      <c r="A29" s="7" t="s">
        <v>11</v>
      </c>
      <c r="B29" s="201">
        <f>'Rank-income'!C29</f>
        <v>15</v>
      </c>
      <c r="C29" s="137">
        <f>'Rank-employment'!C29</f>
        <v>13</v>
      </c>
      <c r="D29" s="137">
        <f>'Rank-health'!C29</f>
        <v>16</v>
      </c>
      <c r="E29" s="137">
        <f>'Rank education'!C28</f>
        <v>5</v>
      </c>
      <c r="F29" s="137">
        <f>'Rank-Living enviro'!F29</f>
        <v>15</v>
      </c>
      <c r="G29" s="137">
        <f>'Rank-crime'!C28</f>
        <v>27</v>
      </c>
      <c r="H29" s="76">
        <f>0.25*(B29)+0.25*(C29)+0.14*(D29)+0.14*(E29)+0.14*(F29)+0.08*(G29)</f>
        <v>14.2</v>
      </c>
      <c r="I29" s="137">
        <f>'Rank-income'!E29</f>
        <v>28</v>
      </c>
      <c r="J29" s="137">
        <f>'Rank-employment'!E29</f>
        <v>7</v>
      </c>
      <c r="K29" s="137">
        <f>'Rank-health'!E29</f>
        <v>34</v>
      </c>
      <c r="L29" s="137">
        <f>'Rank-employment'!E29</f>
        <v>7</v>
      </c>
      <c r="M29" s="137">
        <f>'Rank-Living enviro'!K29</f>
        <v>16</v>
      </c>
      <c r="N29" s="137">
        <f>'Rank-crime'!E28</f>
        <v>40</v>
      </c>
      <c r="O29" s="76">
        <f>0.25*(I29)+0.25*(J29)+0.14*(K29)+0.14*(L29)+0.14*(M29)+0.08*(N29)</f>
        <v>19.930000000000003</v>
      </c>
      <c r="P29" s="137">
        <f>'Rank-income'!G29</f>
        <v>33</v>
      </c>
      <c r="Q29" s="137">
        <f>'Rank-employment'!G29</f>
        <v>2</v>
      </c>
      <c r="R29" s="137">
        <f>'Rank-health'!G29</f>
        <v>41</v>
      </c>
      <c r="S29" s="137">
        <f>'Rank education'!G29</f>
        <v>45</v>
      </c>
      <c r="T29" s="137">
        <f>'Rank-Living enviro'!P29</f>
        <v>16</v>
      </c>
      <c r="U29" s="137">
        <f>'Rank-crime'!G28</f>
        <v>38</v>
      </c>
      <c r="V29" s="139">
        <f>0.25*(P29)+0.25*(Q29)+0.14*(R29)+0.14*(S29)+0.14*(T29)+0.08*(U29)</f>
        <v>26.07</v>
      </c>
      <c r="W29" s="137">
        <f>'Rank-income'!I29</f>
        <v>34</v>
      </c>
      <c r="X29" s="137">
        <f>'Rank-employment'!I29</f>
        <v>2</v>
      </c>
      <c r="Y29" s="137">
        <f>'Rank-health'!I29</f>
        <v>43</v>
      </c>
      <c r="Z29" s="137">
        <f>'Rank-employment'!I29</f>
        <v>2</v>
      </c>
      <c r="AA29" s="137">
        <f>'Rank-Living enviro'!U29</f>
        <v>17</v>
      </c>
      <c r="AB29" s="137">
        <f>'Rank-crime'!I29</f>
        <v>23</v>
      </c>
      <c r="AC29" s="76">
        <f>0.25*(W29)+0.25*(X29)+0.14*(Y29)+0.14*(Z29)+0.14*(AA29)+0.08*(AB29)</f>
        <v>19.52</v>
      </c>
      <c r="AD29" s="201">
        <f>'Rank-income'!K29</f>
        <v>16</v>
      </c>
      <c r="AE29" s="181">
        <f>'Rank-employment'!K29</f>
        <v>11</v>
      </c>
      <c r="AF29" s="141">
        <f>'Rank-health'!K79</f>
        <v>0</v>
      </c>
      <c r="AG29" s="141">
        <f>'Rank education'!K29</f>
        <v>8</v>
      </c>
      <c r="AH29" s="141">
        <f>'Rank-Living enviro'!Z29</f>
        <v>13</v>
      </c>
      <c r="AI29" s="202">
        <f>'Rank-crime'!K29</f>
        <v>23</v>
      </c>
      <c r="AJ29" s="146">
        <f>0.25*(AD29)+0.25*(AE29)+0.14*(AF29)+0.14*(AG29)+0.14*(AH29)+0.08*(AI29)</f>
        <v>11.530000000000001</v>
      </c>
      <c r="AK29" s="2"/>
      <c r="AL29" s="2"/>
      <c r="AM29" s="2"/>
      <c r="AN29" s="2"/>
      <c r="AO29" s="2"/>
      <c r="AP29" s="2"/>
      <c r="AQ29" s="2"/>
      <c r="AR29" s="2"/>
      <c r="AS29" s="2"/>
    </row>
    <row r="30" spans="1:45" x14ac:dyDescent="0.25">
      <c r="A30" s="7" t="s">
        <v>53</v>
      </c>
      <c r="B30" s="201">
        <f>'Rank-income'!C30</f>
        <v>42</v>
      </c>
      <c r="C30" s="137">
        <f>'Rank-employment'!C30</f>
        <v>42</v>
      </c>
      <c r="D30" s="137">
        <f>'Rank-health'!C30</f>
        <v>13</v>
      </c>
      <c r="E30" s="137">
        <f>'Rank education'!C29</f>
        <v>43</v>
      </c>
      <c r="F30" s="137">
        <f>'Rank-Living enviro'!F30</f>
        <v>52</v>
      </c>
      <c r="G30" s="137">
        <f>'Rank-crime'!C29</f>
        <v>5</v>
      </c>
      <c r="H30" s="76">
        <f>0.25*(B30)+0.25*(C30)+0.14*(D30)+0.14*(E30)+0.14*(F30)+0.08*(G30)</f>
        <v>36.520000000000003</v>
      </c>
      <c r="I30" s="137">
        <f>'Rank-income'!E30</f>
        <v>45</v>
      </c>
      <c r="J30" s="137">
        <f>'Rank-employment'!E30</f>
        <v>44</v>
      </c>
      <c r="K30" s="137">
        <f>'Rank-health'!E30</f>
        <v>10</v>
      </c>
      <c r="L30" s="137">
        <f>'Rank-employment'!E30</f>
        <v>44</v>
      </c>
      <c r="M30" s="137">
        <f>'Rank-Living enviro'!K30</f>
        <v>48</v>
      </c>
      <c r="N30" s="137">
        <f>'Rank-crime'!E29</f>
        <v>10</v>
      </c>
      <c r="O30" s="76">
        <f>0.25*(I30)+0.25*(J30)+0.14*(K30)+0.14*(L30)+0.14*(M30)+0.08*(N30)</f>
        <v>37.33</v>
      </c>
      <c r="P30" s="137">
        <f>'Rank-income'!G30</f>
        <v>45</v>
      </c>
      <c r="Q30" s="137">
        <f>'Rank-employment'!G30</f>
        <v>43</v>
      </c>
      <c r="R30" s="137">
        <f>'Rank-health'!G30</f>
        <v>12</v>
      </c>
      <c r="S30" s="137">
        <f>'Rank education'!G30</f>
        <v>9</v>
      </c>
      <c r="T30" s="137">
        <f>'Rank-Living enviro'!P30</f>
        <v>49</v>
      </c>
      <c r="U30" s="137">
        <f>'Rank-crime'!G29</f>
        <v>28</v>
      </c>
      <c r="V30" s="139">
        <f>0.25*(P30)+0.25*(Q30)+0.14*(R30)+0.14*(S30)+0.14*(T30)+0.08*(U30)</f>
        <v>34.04</v>
      </c>
      <c r="W30" s="137">
        <f>'Rank-income'!I30</f>
        <v>45</v>
      </c>
      <c r="X30" s="137">
        <f>'Rank-employment'!I30</f>
        <v>44</v>
      </c>
      <c r="Y30" s="137">
        <f>'Rank-health'!I30</f>
        <v>12</v>
      </c>
      <c r="Z30" s="137">
        <f>'Rank-employment'!I30</f>
        <v>44</v>
      </c>
      <c r="AA30" s="137">
        <f>'Rank-Living enviro'!U30</f>
        <v>44</v>
      </c>
      <c r="AB30" s="137">
        <f>'Rank-crime'!I29</f>
        <v>23</v>
      </c>
      <c r="AC30" s="76">
        <f>0.25*(W30)+0.25*(X30)+0.14*(Y30)+0.14*(Z30)+0.14*(AA30)+0.08*(AB30)</f>
        <v>38.090000000000003</v>
      </c>
      <c r="AD30" s="201">
        <f>'Rank-income'!K30</f>
        <v>40</v>
      </c>
      <c r="AE30" s="181">
        <f>'Rank-employment'!K30</f>
        <v>34</v>
      </c>
      <c r="AF30" s="141">
        <f>'Rank-health'!K80</f>
        <v>0</v>
      </c>
      <c r="AG30" s="141">
        <f>'Rank education'!K30</f>
        <v>46</v>
      </c>
      <c r="AH30" s="141">
        <f>'Rank-Living enviro'!Z30</f>
        <v>48</v>
      </c>
      <c r="AI30" s="202">
        <f>'Rank-crime'!K30</f>
        <v>38</v>
      </c>
      <c r="AJ30" s="146">
        <f>0.25*(AD30)+0.25*(AE30)+0.14*(AF30)+0.14*(AG30)+0.14*(AH30)+0.08*(AI30)</f>
        <v>34.700000000000003</v>
      </c>
      <c r="AK30" s="2"/>
      <c r="AL30" s="2"/>
      <c r="AM30" s="2"/>
      <c r="AN30" s="2"/>
      <c r="AO30" s="2"/>
      <c r="AP30" s="2"/>
      <c r="AQ30" s="2"/>
      <c r="AR30" s="2"/>
      <c r="AS30" s="2"/>
    </row>
    <row r="31" spans="1:45" x14ac:dyDescent="0.25">
      <c r="A31" s="7" t="s">
        <v>16</v>
      </c>
      <c r="B31" s="201">
        <f>'Rank-income'!C31</f>
        <v>4</v>
      </c>
      <c r="C31" s="137">
        <f>'Rank-employment'!C31</f>
        <v>2</v>
      </c>
      <c r="D31" s="137">
        <f>'Rank-health'!C31</f>
        <v>50</v>
      </c>
      <c r="E31" s="137">
        <f>'Rank education'!C30</f>
        <v>12</v>
      </c>
      <c r="F31" s="137">
        <f>'Rank-Living enviro'!F31</f>
        <v>3</v>
      </c>
      <c r="G31" s="137">
        <f>'Rank-crime'!C30</f>
        <v>39</v>
      </c>
      <c r="H31" s="76">
        <f>0.25*(B31)+0.25*(C31)+0.14*(D31)+0.14*(E31)+0.14*(F31)+0.08*(G31)</f>
        <v>13.719999999999999</v>
      </c>
      <c r="I31" s="137">
        <f>'Rank-income'!E31</f>
        <v>7</v>
      </c>
      <c r="J31" s="137">
        <f>'Rank-employment'!E31</f>
        <v>2</v>
      </c>
      <c r="K31" s="137">
        <f>'Rank-health'!E31</f>
        <v>47</v>
      </c>
      <c r="L31" s="137">
        <f>'Rank-employment'!E31</f>
        <v>2</v>
      </c>
      <c r="M31" s="137">
        <f>'Rank-Living enviro'!K31</f>
        <v>4</v>
      </c>
      <c r="N31" s="137">
        <f>'Rank-crime'!E30</f>
        <v>39</v>
      </c>
      <c r="O31" s="76">
        <f>0.25*(I31)+0.25*(J31)+0.14*(K31)+0.14*(AJ25)+0.14*(M31)+0.08*(N31)</f>
        <v>17.676000000000002</v>
      </c>
      <c r="P31" s="137">
        <f>'Rank-income'!G31</f>
        <v>15</v>
      </c>
      <c r="Q31" s="137">
        <f>'Rank-employment'!G31</f>
        <v>6</v>
      </c>
      <c r="R31" s="137">
        <f>'Rank-health'!G31</f>
        <v>45</v>
      </c>
      <c r="S31" s="137">
        <f>'Rank education'!G31</f>
        <v>17</v>
      </c>
      <c r="T31" s="137">
        <f>'Rank-Living enviro'!P31</f>
        <v>21</v>
      </c>
      <c r="U31" s="137">
        <f>'Rank-crime'!G30</f>
        <v>23</v>
      </c>
      <c r="V31" s="139">
        <f>0.25*(P31)+0.25*(Q31)+0.14*(R31)+0.14*(S31)+0.14*(T31)+0.08*(U31)</f>
        <v>18.71</v>
      </c>
      <c r="W31" s="137">
        <f>'Rank-income'!I31</f>
        <v>17</v>
      </c>
      <c r="X31" s="137">
        <f>'Rank-employment'!I31</f>
        <v>8</v>
      </c>
      <c r="Y31" s="137">
        <f>'Rank-health'!I31</f>
        <v>41</v>
      </c>
      <c r="Z31" s="137">
        <f>'Rank-employment'!I31</f>
        <v>8</v>
      </c>
      <c r="AA31" s="137">
        <f>'Rank-Living enviro'!U31</f>
        <v>25</v>
      </c>
      <c r="AB31" s="137">
        <f>'Rank-crime'!I30</f>
        <v>30</v>
      </c>
      <c r="AC31" s="76">
        <f>0.25*(W31)+0.25*(X31)+0.14*(Y31)+0.14*(Z31)+0.14*(AA31)+0.08*(AB31)</f>
        <v>19.009999999999998</v>
      </c>
      <c r="AD31" s="201">
        <f>'Rank-income'!K31</f>
        <v>17</v>
      </c>
      <c r="AE31" s="181">
        <f>'Rank-employment'!K31</f>
        <v>6</v>
      </c>
      <c r="AF31" s="141">
        <f>'Rank-health'!K81</f>
        <v>0</v>
      </c>
      <c r="AG31" s="141">
        <f>'Rank education'!K31</f>
        <v>30</v>
      </c>
      <c r="AH31" s="141">
        <f>'Rank-Living enviro'!Z31</f>
        <v>11</v>
      </c>
      <c r="AI31" s="202">
        <f>'Rank-crime'!K31</f>
        <v>3</v>
      </c>
      <c r="AJ31" s="146">
        <f>0.25*(AD31)+0.25*(AE31)+0.14*(AF31)+0.14*(AG31)+0.14*(AH31)+0.08*(AI31)</f>
        <v>11.729999999999999</v>
      </c>
      <c r="AK31" s="2"/>
      <c r="AL31" s="2"/>
      <c r="AM31" s="2"/>
      <c r="AN31" s="2"/>
      <c r="AO31" s="2"/>
      <c r="AP31" s="2"/>
      <c r="AQ31" s="2"/>
      <c r="AR31" s="2"/>
      <c r="AS31" s="2"/>
    </row>
    <row r="32" spans="1:45" x14ac:dyDescent="0.25">
      <c r="A32" s="7" t="s">
        <v>13</v>
      </c>
      <c r="B32" s="201">
        <f>'Rank-income'!C32</f>
        <v>1</v>
      </c>
      <c r="C32" s="137">
        <f>'Rank-employment'!C32</f>
        <v>3</v>
      </c>
      <c r="D32" s="137">
        <f>'Rank-health'!C32</f>
        <v>38</v>
      </c>
      <c r="E32" s="137">
        <f>'Rank education'!C31</f>
        <v>15</v>
      </c>
      <c r="F32" s="137">
        <f>'Rank-Living enviro'!F32</f>
        <v>8</v>
      </c>
      <c r="G32" s="137">
        <f>'Rank-crime'!C31</f>
        <v>7</v>
      </c>
      <c r="H32" s="76">
        <f>0.25*(B32)+0.25*(C32)+0.14*(D32)+0.14*(E32)+0.14*(F32)+0.08*(G32)</f>
        <v>10.1</v>
      </c>
      <c r="I32" s="137">
        <f>'Rank-income'!E32</f>
        <v>6</v>
      </c>
      <c r="J32" s="137">
        <f>'Rank-employment'!E32</f>
        <v>3</v>
      </c>
      <c r="K32" s="137">
        <f>'Rank-health'!E32</f>
        <v>51</v>
      </c>
      <c r="L32" s="137">
        <f>'Rank-employment'!E32</f>
        <v>3</v>
      </c>
      <c r="M32" s="137">
        <f>'Rank-Living enviro'!K32</f>
        <v>6</v>
      </c>
      <c r="N32" s="137">
        <f>'Rank-crime'!E31</f>
        <v>6</v>
      </c>
      <c r="O32" s="76">
        <f>0.25*(I32)+0.25*(J32)+0.14*(K32)+0.14*(L32)+0.14*(M32)+0.08*(N32)</f>
        <v>11.13</v>
      </c>
      <c r="P32" s="137">
        <f>'Rank-income'!G32</f>
        <v>13</v>
      </c>
      <c r="Q32" s="137">
        <f>'Rank-employment'!G32</f>
        <v>4</v>
      </c>
      <c r="R32" s="137">
        <f>'Rank-health'!G32</f>
        <v>52</v>
      </c>
      <c r="S32" s="137">
        <f>'Rank education'!G32</f>
        <v>3</v>
      </c>
      <c r="T32" s="137">
        <f>'Rank-Living enviro'!P32</f>
        <v>7</v>
      </c>
      <c r="U32" s="137">
        <f>'Rank-crime'!G31</f>
        <v>8</v>
      </c>
      <c r="V32" s="139">
        <f>0.25*(P32)+0.25*(Q32)+0.14*(R32)+0.14*(S32)+0.14*(T32)+0.08*(U32)</f>
        <v>13.570000000000002</v>
      </c>
      <c r="W32" s="137">
        <f>'Rank-income'!I32</f>
        <v>14</v>
      </c>
      <c r="X32" s="137">
        <f>'Rank-employment'!I32</f>
        <v>6</v>
      </c>
      <c r="Y32" s="137">
        <f>'Rank-health'!I32</f>
        <v>52</v>
      </c>
      <c r="Z32" s="137">
        <f>'Rank-employment'!I32</f>
        <v>6</v>
      </c>
      <c r="AA32" s="137">
        <f>'Rank-Living enviro'!U32</f>
        <v>11</v>
      </c>
      <c r="AB32" s="137">
        <f>'Rank-crime'!I31</f>
        <v>2</v>
      </c>
      <c r="AC32" s="76">
        <f>0.25*(W32)+0.25*(X32)+0.14*(Y32)+0.14*(Z32)+0.14*(AA32)+0.08*(AB32)</f>
        <v>14.82</v>
      </c>
      <c r="AD32" s="201">
        <f>'Rank-income'!K32</f>
        <v>7</v>
      </c>
      <c r="AE32" s="181">
        <f>'Rank-employment'!K32</f>
        <v>4</v>
      </c>
      <c r="AF32" s="141">
        <f>'Rank-health'!K82</f>
        <v>0</v>
      </c>
      <c r="AG32" s="141">
        <f>'Rank education'!K32</f>
        <v>22</v>
      </c>
      <c r="AH32" s="141">
        <f>'Rank-Living enviro'!Z32</f>
        <v>10</v>
      </c>
      <c r="AI32" s="202">
        <f>'Rank-crime'!K32</f>
        <v>2</v>
      </c>
      <c r="AJ32" s="146">
        <f>0.25*(AD32)+0.25*(AE32)+0.14*(AF32)+0.14*(AG32)+0.14*(AH32)+0.08*(AI32)</f>
        <v>7.3900000000000006</v>
      </c>
      <c r="AK32" s="2"/>
      <c r="AL32" s="2"/>
      <c r="AM32" s="2"/>
      <c r="AN32" s="2"/>
      <c r="AO32" s="2"/>
      <c r="AP32" s="2"/>
      <c r="AQ32" s="2"/>
      <c r="AR32" s="2"/>
      <c r="AS32" s="2"/>
    </row>
    <row r="33" spans="1:45" x14ac:dyDescent="0.25">
      <c r="A33" s="7" t="s">
        <v>14</v>
      </c>
      <c r="B33" s="201">
        <f>'Rank-income'!C33</f>
        <v>3</v>
      </c>
      <c r="C33" s="137">
        <f>'Rank-employment'!C33</f>
        <v>4</v>
      </c>
      <c r="D33" s="137">
        <f>'Rank-health'!C33</f>
        <v>44</v>
      </c>
      <c r="E33" s="137">
        <f>'Rank education'!C32</f>
        <v>16</v>
      </c>
      <c r="F33" s="137">
        <f>'Rank-Living enviro'!F33</f>
        <v>13</v>
      </c>
      <c r="G33" s="137">
        <f>'Rank-crime'!C32</f>
        <v>3</v>
      </c>
      <c r="H33" s="76">
        <f>0.25*(B33)+0.25*(C33)+0.14*(D33)+0.14*(E33)+0.14*(F33)+0.08*(G33)</f>
        <v>12.21</v>
      </c>
      <c r="I33" s="137">
        <f>'Rank-income'!E33</f>
        <v>5</v>
      </c>
      <c r="J33" s="137">
        <f>'Rank-employment'!E33</f>
        <v>4</v>
      </c>
      <c r="K33" s="137">
        <f>'Rank-health'!E33</f>
        <v>46</v>
      </c>
      <c r="L33" s="137">
        <f>'Rank-employment'!E33</f>
        <v>4</v>
      </c>
      <c r="M33" s="137">
        <f>'Rank-Living enviro'!K33</f>
        <v>11</v>
      </c>
      <c r="N33" s="137">
        <f>'Rank-crime'!E32</f>
        <v>5</v>
      </c>
      <c r="O33" s="76">
        <f>0.25*(I33)+0.25*(J33)+0.14*(K33)+0.14*(L33)+0.14*(M33)+0.08*(N33)</f>
        <v>11.190000000000003</v>
      </c>
      <c r="P33" s="137">
        <f>'Rank-income'!G33</f>
        <v>8</v>
      </c>
      <c r="Q33" s="137">
        <f>'Rank-employment'!G33</f>
        <v>5</v>
      </c>
      <c r="R33" s="137">
        <f>'Rank-health'!G33</f>
        <v>47</v>
      </c>
      <c r="S33" s="137">
        <f>'Rank education'!G33</f>
        <v>1</v>
      </c>
      <c r="T33" s="137">
        <f>'Rank-Living enviro'!P33</f>
        <v>12</v>
      </c>
      <c r="U33" s="137">
        <f>'Rank-crime'!G32</f>
        <v>6</v>
      </c>
      <c r="V33" s="139">
        <f>0.25*(P33)+0.25*(Q33)+0.14*(R33)+0.14*(S33)+0.14*(T33)+0.08*(U33)</f>
        <v>12.130000000000003</v>
      </c>
      <c r="W33" s="137">
        <f>'Rank-income'!I33</f>
        <v>9</v>
      </c>
      <c r="X33" s="137">
        <f>'Rank-employment'!I33</f>
        <v>9</v>
      </c>
      <c r="Y33" s="137">
        <f>'Rank-health'!I33</f>
        <v>46</v>
      </c>
      <c r="Z33" s="137">
        <f>'Rank-employment'!I33</f>
        <v>9</v>
      </c>
      <c r="AA33" s="137">
        <f>'Rank-Living enviro'!U33</f>
        <v>12</v>
      </c>
      <c r="AB33" s="137">
        <f>'Rank-crime'!I32</f>
        <v>4</v>
      </c>
      <c r="AC33" s="76">
        <f>0.25*(W33)+0.25*(X33)+0.14*(Y33)+0.14*(Z33)+0.14*(AA33)+0.08*(AB33)</f>
        <v>14.200000000000001</v>
      </c>
      <c r="AD33" s="201">
        <f>'Rank-income'!K33</f>
        <v>5</v>
      </c>
      <c r="AE33" s="181">
        <f>'Rank-employment'!K33</f>
        <v>3</v>
      </c>
      <c r="AF33" s="141">
        <f>'Rank-health'!K83</f>
        <v>0</v>
      </c>
      <c r="AG33" s="141">
        <f>'Rank education'!K33</f>
        <v>9</v>
      </c>
      <c r="AH33" s="141">
        <f>'Rank-Living enviro'!Z33</f>
        <v>16</v>
      </c>
      <c r="AI33" s="202">
        <f>'Rank-crime'!K33</f>
        <v>5</v>
      </c>
      <c r="AJ33" s="146">
        <f>0.25*(AD33)+0.25*(AE33)+0.14*(AF33)+0.14*(AG33)+0.14*(AH33)+0.08*(AI33)</f>
        <v>5.9</v>
      </c>
      <c r="AK33" s="2"/>
      <c r="AL33" s="2"/>
      <c r="AM33" s="2"/>
      <c r="AN33" s="2"/>
      <c r="AO33" s="2"/>
      <c r="AP33" s="2"/>
      <c r="AQ33" s="2"/>
      <c r="AR33" s="2"/>
      <c r="AS33" s="2"/>
    </row>
    <row r="34" spans="1:45" x14ac:dyDescent="0.25">
      <c r="A34" s="7" t="s">
        <v>69</v>
      </c>
      <c r="B34" s="201">
        <f>'Rank-income'!C34</f>
        <v>12</v>
      </c>
      <c r="C34" s="137">
        <f>'Rank-employment'!C34</f>
        <v>33</v>
      </c>
      <c r="D34" s="137">
        <f>'Rank-health'!C34</f>
        <v>27</v>
      </c>
      <c r="E34" s="137">
        <f>'Rank education'!C33</f>
        <v>1</v>
      </c>
      <c r="F34" s="137">
        <f>'Rank-Living enviro'!F34</f>
        <v>10</v>
      </c>
      <c r="G34" s="137">
        <f>'Rank-crime'!C33</f>
        <v>9</v>
      </c>
      <c r="H34" s="76">
        <f>0.25*(B34)+0.25*(C34)+0.14*(D34)+0.14*(E34)+0.14*(F34)+0.08*(G34)</f>
        <v>17.29</v>
      </c>
      <c r="I34" s="137">
        <f>'Rank-income'!E34</f>
        <v>21</v>
      </c>
      <c r="J34" s="137">
        <f>'Rank-employment'!E34</f>
        <v>18</v>
      </c>
      <c r="K34" s="137">
        <f>'Rank-health'!E34</f>
        <v>20</v>
      </c>
      <c r="L34" s="137">
        <f>'Rank-employment'!E34</f>
        <v>18</v>
      </c>
      <c r="M34" s="137">
        <f>'Rank-Living enviro'!K34</f>
        <v>17</v>
      </c>
      <c r="N34" s="137">
        <f>'Rank-crime'!E33</f>
        <v>8</v>
      </c>
      <c r="O34" s="76">
        <f>0.25*(I34)+0.25*(J34)+0.14*(K34)+0.14*(L34)+0.14*(M34)+0.08*(N34)</f>
        <v>18.09</v>
      </c>
      <c r="P34" s="137">
        <f>'Rank-income'!G34</f>
        <v>20</v>
      </c>
      <c r="Q34" s="137">
        <f>'Rank-employment'!G34</f>
        <v>8</v>
      </c>
      <c r="R34" s="137">
        <f>'Rank-health'!G34</f>
        <v>19</v>
      </c>
      <c r="S34" s="137">
        <f>'Rank education'!G34</f>
        <v>34</v>
      </c>
      <c r="T34" s="137">
        <f>'Rank-Living enviro'!P34</f>
        <v>18</v>
      </c>
      <c r="U34" s="137">
        <f>'Rank-crime'!G33</f>
        <v>9</v>
      </c>
      <c r="V34" s="139">
        <f>0.25*(P34)+0.25*(Q34)+0.14*(R34)+0.14*(S34)+0.14*(T34)+0.08*(U34)</f>
        <v>17.66</v>
      </c>
      <c r="W34" s="137">
        <f>'Rank-income'!I34</f>
        <v>19</v>
      </c>
      <c r="X34" s="137">
        <f>'Rank-employment'!I34</f>
        <v>4</v>
      </c>
      <c r="Y34" s="137">
        <f>'Rank-health'!I34</f>
        <v>19</v>
      </c>
      <c r="Z34" s="137">
        <f>'Rank-employment'!I34</f>
        <v>4</v>
      </c>
      <c r="AA34" s="137">
        <f>'Rank-Living enviro'!U34</f>
        <v>19</v>
      </c>
      <c r="AB34" s="137">
        <f>'Rank-crime'!I33</f>
        <v>7</v>
      </c>
      <c r="AC34" s="76">
        <f>0.25*(W34)+0.25*(X34)+0.14*(Y34)+0.14*(Z34)+0.14*(AA34)+0.08*(AB34)</f>
        <v>12.190000000000001</v>
      </c>
      <c r="AD34" s="201">
        <f>'Rank-income'!K34</f>
        <v>3</v>
      </c>
      <c r="AE34" s="181">
        <f>'Rank-employment'!K34</f>
        <v>43</v>
      </c>
      <c r="AF34" s="141">
        <f>'Rank-health'!K84</f>
        <v>0</v>
      </c>
      <c r="AG34" s="141">
        <f>'Rank education'!K34</f>
        <v>4</v>
      </c>
      <c r="AH34" s="141">
        <f>'Rank-Living enviro'!Z34</f>
        <v>15</v>
      </c>
      <c r="AI34" s="202">
        <f>'Rank-crime'!K34</f>
        <v>44</v>
      </c>
      <c r="AJ34" s="146">
        <f>0.25*(AD34)+0.25*(AE34)+0.14*(AF34)+0.14*(AG34)+0.14*(AH34)+0.08*(AI34)</f>
        <v>17.68</v>
      </c>
      <c r="AK34" s="2"/>
      <c r="AL34" s="2"/>
      <c r="AM34" s="2"/>
      <c r="AN34" s="2"/>
      <c r="AO34" s="2"/>
      <c r="AP34" s="2"/>
      <c r="AQ34" s="2"/>
      <c r="AR34" s="2"/>
      <c r="AS34" s="2"/>
    </row>
    <row r="35" spans="1:45" x14ac:dyDescent="0.25">
      <c r="A35" s="7" t="s">
        <v>26</v>
      </c>
      <c r="B35" s="201">
        <f>'Rank-income'!C35</f>
        <v>11</v>
      </c>
      <c r="C35" s="137">
        <f>'Rank-employment'!C35</f>
        <v>8</v>
      </c>
      <c r="D35" s="137">
        <f>'Rank-health'!C35</f>
        <v>35</v>
      </c>
      <c r="E35" s="137">
        <f>'Rank education'!C34</f>
        <v>22</v>
      </c>
      <c r="F35" s="137">
        <f>'Rank-Living enviro'!F35</f>
        <v>25</v>
      </c>
      <c r="G35" s="137">
        <f>'Rank-crime'!C34</f>
        <v>26</v>
      </c>
      <c r="H35" s="76">
        <f>0.25*(B35)+0.25*(C35)+0.14*(D35)+0.14*(E35)+0.14*(F35)+0.08*(G35)</f>
        <v>18.310000000000002</v>
      </c>
      <c r="I35" s="137">
        <f>'Rank-income'!E35</f>
        <v>11</v>
      </c>
      <c r="J35" s="137">
        <f>'Rank-employment'!E35</f>
        <v>9</v>
      </c>
      <c r="K35" s="137">
        <f>'Rank-health'!E35</f>
        <v>31</v>
      </c>
      <c r="L35" s="137">
        <f>'Rank-employment'!E35</f>
        <v>9</v>
      </c>
      <c r="M35" s="137">
        <f>'Rank-Living enviro'!K35</f>
        <v>19</v>
      </c>
      <c r="N35" s="137">
        <f>'Rank-crime'!E34</f>
        <v>27</v>
      </c>
      <c r="O35" s="76">
        <f>0.25*(I35)+0.25*(J35)+0.14*(K35)+0.14*(L35)+0.14*(M35)+0.08*(N35)</f>
        <v>15.42</v>
      </c>
      <c r="P35" s="137">
        <f>'Rank-income'!G35</f>
        <v>6</v>
      </c>
      <c r="Q35" s="137">
        <f>'Rank-employment'!G35</f>
        <v>14</v>
      </c>
      <c r="R35" s="137">
        <f>'Rank-health'!G35</f>
        <v>26</v>
      </c>
      <c r="S35" s="137">
        <f>'Rank education'!G35</f>
        <v>28</v>
      </c>
      <c r="T35" s="137">
        <f>'Rank-Living enviro'!P35</f>
        <v>8</v>
      </c>
      <c r="U35" s="137">
        <f>'Rank-crime'!G34</f>
        <v>42</v>
      </c>
      <c r="V35" s="139">
        <f>0.25*(P35)+0.25*(Q35)+0.14*(R35)+0.14*(S35)+0.14*(T35)+0.08*(U35)</f>
        <v>17.04</v>
      </c>
      <c r="W35" s="137">
        <f>'Rank-income'!I35</f>
        <v>7</v>
      </c>
      <c r="X35" s="137">
        <f>'Rank-employment'!I35</f>
        <v>14</v>
      </c>
      <c r="Y35" s="137">
        <f>'Rank-health'!I35</f>
        <v>24</v>
      </c>
      <c r="Z35" s="137">
        <f>'Rank-employment'!I35</f>
        <v>14</v>
      </c>
      <c r="AA35" s="137">
        <f>'Rank-Living enviro'!U35</f>
        <v>10</v>
      </c>
      <c r="AB35" s="137">
        <f>'Rank-crime'!I34</f>
        <v>40</v>
      </c>
      <c r="AC35" s="76">
        <f>0.25*(W35)+0.25*(X35)+0.14*(Y35)+0.14*(Z35)+0.14*(AA35)+0.08*(AB35)</f>
        <v>15.170000000000002</v>
      </c>
      <c r="AD35" s="201">
        <f>'Rank-income'!K35</f>
        <v>22</v>
      </c>
      <c r="AE35" s="181">
        <f>'Rank-employment'!K35</f>
        <v>12</v>
      </c>
      <c r="AF35" s="141">
        <f>'Rank-health'!K85</f>
        <v>0</v>
      </c>
      <c r="AG35" s="141">
        <f>'Rank education'!K35</f>
        <v>26</v>
      </c>
      <c r="AH35" s="141">
        <f>'Rank-Living enviro'!Z35</f>
        <v>22</v>
      </c>
      <c r="AI35" s="202">
        <f>'Rank-crime'!K35</f>
        <v>15</v>
      </c>
      <c r="AJ35" s="146">
        <f>0.25*(AD35)+0.25*(AE35)+0.14*(AF35)+0.14*(AG35)+0.14*(AH35)+0.08*(AI35)</f>
        <v>16.420000000000002</v>
      </c>
      <c r="AK35" s="2"/>
      <c r="AL35" s="2"/>
      <c r="AM35" s="2"/>
      <c r="AN35" s="2"/>
      <c r="AO35" s="2"/>
      <c r="AP35" s="2"/>
      <c r="AQ35" s="2"/>
      <c r="AR35" s="2"/>
      <c r="AS35" s="2"/>
    </row>
    <row r="36" spans="1:45" x14ac:dyDescent="0.25">
      <c r="A36" s="7" t="s">
        <v>36</v>
      </c>
      <c r="B36" s="201">
        <f>'Rank-income'!C36</f>
        <v>32</v>
      </c>
      <c r="C36" s="137">
        <f>'Rank-employment'!C36</f>
        <v>38</v>
      </c>
      <c r="D36" s="137">
        <f>'Rank-health'!C36</f>
        <v>3</v>
      </c>
      <c r="E36" s="137">
        <f>'Rank education'!C35</f>
        <v>32</v>
      </c>
      <c r="F36" s="137">
        <f>'Rank-Living enviro'!F36</f>
        <v>36</v>
      </c>
      <c r="G36" s="137">
        <f>'Rank-crime'!C35</f>
        <v>14</v>
      </c>
      <c r="H36" s="76">
        <f>0.25*(B36)+0.25*(C36)+0.14*(D36)+0.14*(E36)+0.14*(F36)+0.08*(G36)</f>
        <v>28.560000000000006</v>
      </c>
      <c r="I36" s="137">
        <f>'Rank-income'!E36</f>
        <v>33</v>
      </c>
      <c r="J36" s="137">
        <f>'Rank-employment'!E36</f>
        <v>37</v>
      </c>
      <c r="K36" s="137">
        <f>'Rank-health'!E36</f>
        <v>6</v>
      </c>
      <c r="L36" s="137">
        <f>'Rank-employment'!E36</f>
        <v>37</v>
      </c>
      <c r="M36" s="137">
        <f>'Rank-Living enviro'!K36</f>
        <v>32</v>
      </c>
      <c r="N36" s="137">
        <f>'Rank-crime'!E35</f>
        <v>17</v>
      </c>
      <c r="O36" s="76">
        <f>0.25*(I36)+0.25*(J36)+0.14*(K36)+0.14*(L36)+0.14*(M36)+0.08*(N36)</f>
        <v>29.36</v>
      </c>
      <c r="P36" s="137">
        <f>'Rank-income'!G36</f>
        <v>35</v>
      </c>
      <c r="Q36" s="137">
        <f>'Rank-employment'!G36</f>
        <v>22</v>
      </c>
      <c r="R36" s="137">
        <f>'Rank-health'!G36</f>
        <v>6</v>
      </c>
      <c r="S36" s="137">
        <f>'Rank education'!G36</f>
        <v>27</v>
      </c>
      <c r="T36" s="137">
        <f>'Rank-Living enviro'!P36</f>
        <v>29</v>
      </c>
      <c r="U36" s="137">
        <f>'Rank-crime'!G35</f>
        <v>11</v>
      </c>
      <c r="V36" s="139">
        <f>0.25*(P36)+0.25*(Q36)+0.14*(R36)+0.14*(S36)+0.14*(T36)+0.08*(U36)</f>
        <v>23.81</v>
      </c>
      <c r="W36" s="137">
        <f>'Rank-income'!I36</f>
        <v>35</v>
      </c>
      <c r="X36" s="137">
        <f>'Rank-employment'!I36</f>
        <v>18</v>
      </c>
      <c r="Y36" s="137">
        <f>'Rank-health'!I36</f>
        <v>8</v>
      </c>
      <c r="Z36" s="137">
        <f>'Rank-employment'!I36</f>
        <v>18</v>
      </c>
      <c r="AA36" s="137">
        <f>'Rank-Living enviro'!U36</f>
        <v>26</v>
      </c>
      <c r="AB36" s="137">
        <f>'Rank-crime'!I35</f>
        <v>15</v>
      </c>
      <c r="AC36" s="76">
        <f>0.25*(W36)+0.25*(X36)+0.14*(Y36)+0.14*(Z36)+0.14*(AA36)+0.08*(AB36)</f>
        <v>21.73</v>
      </c>
      <c r="AD36" s="201">
        <f>'Rank-income'!K36</f>
        <v>33</v>
      </c>
      <c r="AE36" s="181">
        <f>'Rank-employment'!K36</f>
        <v>40</v>
      </c>
      <c r="AF36" s="141">
        <f>'Rank-health'!K86</f>
        <v>0</v>
      </c>
      <c r="AG36" s="141">
        <f>'Rank education'!K36</f>
        <v>28</v>
      </c>
      <c r="AH36" s="141">
        <f>'Rank-Living enviro'!Z36</f>
        <v>41</v>
      </c>
      <c r="AI36" s="202">
        <f>'Rank-crime'!K36</f>
        <v>24</v>
      </c>
      <c r="AJ36" s="146">
        <f>0.25*(AD36)+0.25*(AE36)+0.14*(AF36)+0.14*(AG36)+0.14*(AH36)+0.08*(AI36)</f>
        <v>29.830000000000005</v>
      </c>
      <c r="AK36" s="2"/>
      <c r="AL36" s="2"/>
      <c r="AM36" s="2"/>
      <c r="AN36" s="2"/>
      <c r="AO36" s="2"/>
      <c r="AP36" s="2"/>
      <c r="AQ36" s="2"/>
      <c r="AR36" s="2"/>
      <c r="AS36" s="2"/>
    </row>
    <row r="37" spans="1:45" x14ac:dyDescent="0.25">
      <c r="A37" s="7" t="s">
        <v>31</v>
      </c>
      <c r="B37" s="201">
        <f>'Rank-income'!C38</f>
        <v>49</v>
      </c>
      <c r="C37" s="137">
        <f>'Rank-employment'!C38</f>
        <v>46</v>
      </c>
      <c r="D37" s="137">
        <f>'Rank-health'!C38</f>
        <v>20</v>
      </c>
      <c r="E37" s="137">
        <f>'Rank education'!C37</f>
        <v>27</v>
      </c>
      <c r="F37" s="137">
        <f>'Rank-Living enviro'!F37</f>
        <v>9</v>
      </c>
      <c r="G37" s="137">
        <f>'Rank-crime'!C37</f>
        <v>2</v>
      </c>
      <c r="H37" s="76">
        <f>0.25*(B37)+0.25*(C37)+0.14*(D37)+0.14*(E37)+0.14*(F37)+0.08*(G37)</f>
        <v>31.750000000000004</v>
      </c>
      <c r="I37" s="137">
        <f>'Rank-income'!E37</f>
        <v>1</v>
      </c>
      <c r="J37" s="137">
        <f>'Rank-employment'!E38</f>
        <v>42</v>
      </c>
      <c r="K37" s="137">
        <f>'Rank-health'!E38</f>
        <v>18</v>
      </c>
      <c r="L37" s="137">
        <f>'Rank-employment'!E37</f>
        <v>16</v>
      </c>
      <c r="M37" s="137">
        <f>'Rank-Living enviro'!K37</f>
        <v>21</v>
      </c>
      <c r="N37" s="137">
        <f>'Rank-crime'!E37</f>
        <v>7</v>
      </c>
      <c r="O37" s="76">
        <f>0.25*(I37)+0.25*(J37)+0.14*(K37)+0.14*(L37)+0.14*(M37)+0.08*(N37)</f>
        <v>19.009999999999998</v>
      </c>
      <c r="P37" s="137">
        <f>'Rank-income'!G37</f>
        <v>1</v>
      </c>
      <c r="Q37" s="137">
        <f>'Rank-employment'!G37</f>
        <v>18</v>
      </c>
      <c r="R37" s="137">
        <f>'Rank-health'!G37</f>
        <v>28</v>
      </c>
      <c r="S37" s="137">
        <f>'Rank education'!G37</f>
        <v>26</v>
      </c>
      <c r="T37" s="137">
        <f>'Rank-Living enviro'!P37</f>
        <v>39</v>
      </c>
      <c r="U37" s="137">
        <f>'Rank-crime'!G37</f>
        <v>5</v>
      </c>
      <c r="V37" s="139">
        <f>0.25*(P37)+0.25*(Q37)+0.14*(R37)+0.14*(S37)+0.14*(T37)+0.08*(U37)</f>
        <v>18.170000000000002</v>
      </c>
      <c r="W37" s="137">
        <f>'Rank-income'!I37</f>
        <v>1</v>
      </c>
      <c r="X37" s="137">
        <f>'Rank-employment'!I37</f>
        <v>15</v>
      </c>
      <c r="Y37" s="137">
        <f>'Rank-health'!I37</f>
        <v>33</v>
      </c>
      <c r="Z37" s="137">
        <f>'Rank-employment'!I37</f>
        <v>15</v>
      </c>
      <c r="AA37" s="137">
        <f>'Rank-Living enviro'!U37</f>
        <v>43</v>
      </c>
      <c r="AB37" s="137">
        <f>'Rank-crime'!I37</f>
        <v>6</v>
      </c>
      <c r="AC37" s="76">
        <f>0.25*(W37)+0.25*(X37)+0.14*(Y37)+0.14*(Z37)+0.14*(AA37)+0.08*(AB37)</f>
        <v>17.220000000000002</v>
      </c>
      <c r="AD37" s="201">
        <f>'Rank-income'!K37</f>
        <v>29</v>
      </c>
      <c r="AE37" s="181">
        <f>'Rank-employment'!K37</f>
        <v>16</v>
      </c>
      <c r="AF37" s="141">
        <f>'Rank-health'!K87</f>
        <v>0</v>
      </c>
      <c r="AG37" s="141">
        <f>'Rank education'!K37</f>
        <v>34</v>
      </c>
      <c r="AH37" s="141">
        <f>'Rank-Living enviro'!Z37</f>
        <v>27</v>
      </c>
      <c r="AI37" s="202">
        <f>'Rank-crime'!K37</f>
        <v>7</v>
      </c>
      <c r="AJ37" s="146">
        <f>0.25*(AD37)+0.25*(AE37)+0.14*(AF37)+0.14*(AG37)+0.14*(AH37)+0.08*(AI37)</f>
        <v>20.350000000000001</v>
      </c>
      <c r="AK37" s="2"/>
      <c r="AL37" s="2"/>
      <c r="AM37" s="2"/>
      <c r="AN37" s="2"/>
      <c r="AO37" s="2"/>
      <c r="AP37" s="2"/>
      <c r="AQ37" s="2"/>
      <c r="AR37" s="2"/>
      <c r="AS37" s="2"/>
    </row>
    <row r="38" spans="1:45" x14ac:dyDescent="0.25">
      <c r="A38" s="7" t="s">
        <v>50</v>
      </c>
      <c r="B38" s="201">
        <f>'Rank-income'!C39</f>
        <v>28</v>
      </c>
      <c r="C38" s="137">
        <f>'Rank-employment'!C38</f>
        <v>46</v>
      </c>
      <c r="D38" s="137">
        <f>'Rank-health'!C39</f>
        <v>43</v>
      </c>
      <c r="E38" s="137">
        <f>'Rank education'!C38</f>
        <v>49</v>
      </c>
      <c r="F38" s="137">
        <f>'Rank-Living enviro'!F38</f>
        <v>49</v>
      </c>
      <c r="G38" s="137">
        <f>'Rank-crime'!C38</f>
        <v>45</v>
      </c>
      <c r="H38" s="76">
        <f>0.25*(B38)+0.25*(C38)+0.14*(D38)+0.14*(E38)+0.14*(F38)+0.08*(G38)</f>
        <v>41.84</v>
      </c>
      <c r="I38" s="137">
        <f>'Rank-income'!E38</f>
        <v>49</v>
      </c>
      <c r="J38" s="137">
        <f>'Rank-employment'!E38</f>
        <v>42</v>
      </c>
      <c r="K38" s="137">
        <f>'Rank-health'!E38</f>
        <v>18</v>
      </c>
      <c r="L38" s="137">
        <f>'Rank-employment'!E38</f>
        <v>42</v>
      </c>
      <c r="M38" s="137">
        <f>'Rank-Living enviro'!K38</f>
        <v>50</v>
      </c>
      <c r="N38" s="137">
        <f>'Rank-crime'!E38</f>
        <v>48</v>
      </c>
      <c r="O38" s="76">
        <f>0.25*(I38)+0.25*(J38)+0.14*(K38)+0.14*(L38)+0.14*(M38)+0.08*(N38)</f>
        <v>41.989999999999995</v>
      </c>
      <c r="P38" s="137">
        <f>'Rank-income'!G38</f>
        <v>50</v>
      </c>
      <c r="Q38" s="137">
        <f>'Rank-employment'!G38</f>
        <v>40</v>
      </c>
      <c r="R38" s="137">
        <f>'Rank-health'!G38</f>
        <v>20</v>
      </c>
      <c r="S38" s="137">
        <f>'Rank education'!G38</f>
        <v>48</v>
      </c>
      <c r="T38" s="137">
        <f>'Rank-Living enviro'!P38</f>
        <v>51</v>
      </c>
      <c r="U38" s="137">
        <f>'Rank-crime'!G38</f>
        <v>41</v>
      </c>
      <c r="V38" s="139">
        <f>0.25*(P38)+0.25*(Q38)+0.14*(R38)+0.14*(S38)+0.14*(T38)+0.08*(U38)</f>
        <v>42.440000000000005</v>
      </c>
      <c r="W38" s="137">
        <f>'Rank-income'!I38</f>
        <v>50</v>
      </c>
      <c r="X38" s="137">
        <f>'Rank-employment'!I38</f>
        <v>41</v>
      </c>
      <c r="Y38" s="137">
        <f>'Rank-health'!I38</f>
        <v>20</v>
      </c>
      <c r="Z38" s="137">
        <f>'Rank-employment'!I38</f>
        <v>41</v>
      </c>
      <c r="AA38" s="137">
        <f>'Rank-Living enviro'!U38</f>
        <v>50</v>
      </c>
      <c r="AB38" s="137">
        <f>'Rank-crime'!I38</f>
        <v>45</v>
      </c>
      <c r="AC38" s="76">
        <f>0.25*(W38)+0.25*(X38)+0.14*(Y38)+0.14*(Z38)+0.14*(AA38)+0.08*(AB38)</f>
        <v>41.89</v>
      </c>
      <c r="AD38" s="201">
        <f>'Rank-income'!K38</f>
        <v>50</v>
      </c>
      <c r="AE38" s="181">
        <f>'Rank-employment'!K38</f>
        <v>46</v>
      </c>
      <c r="AF38" s="141">
        <f>'Rank-health'!K88</f>
        <v>0</v>
      </c>
      <c r="AG38" s="141">
        <f>'Rank education'!K38</f>
        <v>49</v>
      </c>
      <c r="AH38" s="141">
        <f>'Rank-Living enviro'!Z38</f>
        <v>50</v>
      </c>
      <c r="AI38" s="202">
        <f>'Rank-crime'!K38</f>
        <v>45</v>
      </c>
      <c r="AJ38" s="146">
        <f>0.25*(AD38)+0.25*(AE38)+0.14*(AF38)+0.14*(AG38)+0.14*(AH38)+0.08*(AI38)</f>
        <v>41.46</v>
      </c>
      <c r="AK38" s="2"/>
      <c r="AL38" s="2"/>
      <c r="AM38" s="2"/>
      <c r="AN38" s="2"/>
      <c r="AO38" s="2"/>
      <c r="AP38" s="2"/>
      <c r="AQ38" s="2"/>
      <c r="AR38" s="2"/>
      <c r="AS38" s="2"/>
    </row>
    <row r="39" spans="1:45" x14ac:dyDescent="0.25">
      <c r="A39" s="7" t="s">
        <v>32</v>
      </c>
      <c r="B39" s="201">
        <f>'Rank-income'!C40</f>
        <v>19</v>
      </c>
      <c r="C39" s="137">
        <f>'Rank-employment'!C39</f>
        <v>18</v>
      </c>
      <c r="D39" s="137">
        <f>'Rank-health'!C39</f>
        <v>43</v>
      </c>
      <c r="E39" s="137">
        <f>'Rank education'!C39</f>
        <v>24</v>
      </c>
      <c r="F39" s="137">
        <f>'Rank-Living enviro'!F39</f>
        <v>22</v>
      </c>
      <c r="G39" s="137">
        <f>'Rank-crime'!C39</f>
        <v>17</v>
      </c>
      <c r="H39" s="76">
        <f>0.25*(B39)+0.25*(C39)+0.14*(D39)+0.14*(E39)+0.14*(F39)+0.08*(G39)</f>
        <v>23.07</v>
      </c>
      <c r="I39" s="137">
        <f>'Rank-income'!E39</f>
        <v>22</v>
      </c>
      <c r="J39" s="137">
        <f>'Rank-employment'!E39</f>
        <v>21</v>
      </c>
      <c r="K39" s="137">
        <f>'Rank-health'!E39</f>
        <v>39</v>
      </c>
      <c r="L39" s="137">
        <f>'Rank-employment'!E39</f>
        <v>21</v>
      </c>
      <c r="M39" s="137">
        <f>'Rank-Living enviro'!K39</f>
        <v>12</v>
      </c>
      <c r="N39" s="137">
        <f>'Rank-crime'!E39</f>
        <v>15</v>
      </c>
      <c r="O39" s="76">
        <f>0.25*(I39)+0.25*(J39)+0.14*(K39)+0.14*(L39)+0.14*(M39)+0.08*(N39)</f>
        <v>22.03</v>
      </c>
      <c r="P39" s="137">
        <f>'Rank-income'!G39</f>
        <v>11</v>
      </c>
      <c r="Q39" s="137">
        <f>'Rank-employment'!G39</f>
        <v>24</v>
      </c>
      <c r="R39" s="137">
        <f>'Rank-health'!G39</f>
        <v>34</v>
      </c>
      <c r="S39" s="137">
        <f>'Rank education'!G39</f>
        <v>24</v>
      </c>
      <c r="T39" s="137">
        <f>'Rank-Living enviro'!P39</f>
        <v>17</v>
      </c>
      <c r="U39" s="137">
        <f>'Rank-crime'!G39</f>
        <v>4</v>
      </c>
      <c r="V39" s="139">
        <f>0.25*(P39)+0.25*(Q39)+0.14*(R39)+0.14*(S39)+0.14*(T39)+0.08*(U39)</f>
        <v>19.57</v>
      </c>
      <c r="W39" s="137">
        <f>'Rank-income'!I39</f>
        <v>8</v>
      </c>
      <c r="X39" s="137">
        <f>'Rank-employment'!I39</f>
        <v>23</v>
      </c>
      <c r="Y39" s="137">
        <f>'Rank-health'!I39</f>
        <v>32</v>
      </c>
      <c r="Z39" s="137">
        <f>'Rank-employment'!I39</f>
        <v>23</v>
      </c>
      <c r="AA39" s="137">
        <f>'Rank-Living enviro'!U39</f>
        <v>18</v>
      </c>
      <c r="AB39" s="137">
        <f>'Rank-crime'!I39</f>
        <v>9</v>
      </c>
      <c r="AC39" s="76">
        <f>0.25*(W39)+0.25*(X39)+0.14*(Y39)+0.14*(Z39)+0.14*(AA39)+0.08*(AB39)</f>
        <v>18.690000000000001</v>
      </c>
      <c r="AD39" s="201">
        <f>'Rank-income'!K39</f>
        <v>23</v>
      </c>
      <c r="AE39" s="181">
        <f>'Rank-employment'!K39</f>
        <v>17</v>
      </c>
      <c r="AF39" s="141">
        <f>'Rank-health'!K89</f>
        <v>0</v>
      </c>
      <c r="AG39" s="141">
        <f>'Rank education'!K39</f>
        <v>18</v>
      </c>
      <c r="AH39" s="141">
        <f>'Rank-Living enviro'!Z39</f>
        <v>17</v>
      </c>
      <c r="AI39" s="202">
        <f>'Rank-crime'!K39</f>
        <v>9</v>
      </c>
      <c r="AJ39" s="146">
        <f>0.25*(AD39)+0.25*(AE39)+0.14*(AF39)+0.14*(AG39)+0.14*(AH39)+0.08*(AI39)</f>
        <v>15.620000000000001</v>
      </c>
      <c r="AK39" s="2"/>
      <c r="AL39" s="2"/>
      <c r="AM39" s="2"/>
      <c r="AN39" s="2"/>
      <c r="AO39" s="2"/>
      <c r="AP39" s="2"/>
      <c r="AQ39" s="2"/>
      <c r="AR39" s="2"/>
      <c r="AS39" s="2"/>
    </row>
    <row r="40" spans="1:45" x14ac:dyDescent="0.25">
      <c r="A40" s="7" t="s">
        <v>35</v>
      </c>
      <c r="B40" s="201">
        <f>'Rank-income'!C40</f>
        <v>19</v>
      </c>
      <c r="C40" s="137">
        <f>'Rank-employment'!C40</f>
        <v>16</v>
      </c>
      <c r="D40" s="137">
        <f>'Rank-health'!C40</f>
        <v>33</v>
      </c>
      <c r="E40" s="137">
        <f>'Rank education'!C40</f>
        <v>28</v>
      </c>
      <c r="F40" s="137">
        <f>'Rank-Living enviro'!F40</f>
        <v>23</v>
      </c>
      <c r="G40" s="137">
        <f>'Rank-crime'!C40</f>
        <v>12</v>
      </c>
      <c r="H40" s="76">
        <f>0.25*(B40)+0.25*(C40)+0.14*(D40)+0.14*(E40)+0.14*(F40)+0.08*(G40)</f>
        <v>21.470000000000002</v>
      </c>
      <c r="I40" s="137">
        <f>'Rank-income'!E40</f>
        <v>16</v>
      </c>
      <c r="J40" s="137">
        <f>'Rank-employment'!E40</f>
        <v>10</v>
      </c>
      <c r="K40" s="137">
        <f>'Rank-health'!E40</f>
        <v>36</v>
      </c>
      <c r="L40" s="137">
        <f>'Rank-employment'!E40</f>
        <v>10</v>
      </c>
      <c r="M40" s="137">
        <f>'Rank-Living enviro'!K40</f>
        <v>23</v>
      </c>
      <c r="N40" s="137">
        <f>'Rank-crime'!E40</f>
        <v>21</v>
      </c>
      <c r="O40" s="76">
        <f>0.25*(I40)+0.25*(J40)+0.14*(K40)+0.14*(L40)+0.14*(M40)+0.08*(N40)</f>
        <v>17.84</v>
      </c>
      <c r="P40" s="137">
        <f>'Rank-income'!G40</f>
        <v>21</v>
      </c>
      <c r="Q40" s="137">
        <f>'Rank-employment'!G40</f>
        <v>16</v>
      </c>
      <c r="R40" s="137">
        <f>'Rank-health'!G40</f>
        <v>33</v>
      </c>
      <c r="S40" s="137">
        <f>'Rank education'!G40</f>
        <v>33</v>
      </c>
      <c r="T40" s="137">
        <f>'Rank-Living enviro'!P40</f>
        <v>30</v>
      </c>
      <c r="U40" s="137">
        <f>'Rank-crime'!G40</f>
        <v>16</v>
      </c>
      <c r="V40" s="139">
        <f>0.25*(P40)+0.25*(Q40)+0.14*(R40)+0.14*(S40)+0.14*(T40)+0.08*(U40)</f>
        <v>23.970000000000002</v>
      </c>
      <c r="W40" s="137">
        <f>'Rank-income'!I40</f>
        <v>20</v>
      </c>
      <c r="X40" s="137">
        <f>'Rank-employment'!I40</f>
        <v>21</v>
      </c>
      <c r="Y40" s="137">
        <f>'Rank-health'!I40</f>
        <v>31</v>
      </c>
      <c r="Z40" s="137">
        <f>'Rank-employment'!I40</f>
        <v>21</v>
      </c>
      <c r="AA40" s="137">
        <f>'Rank-Living enviro'!U40</f>
        <v>31</v>
      </c>
      <c r="AB40" s="137">
        <f>'Rank-crime'!I40</f>
        <v>13</v>
      </c>
      <c r="AC40" s="76">
        <f>0.25*(W40)+0.25*(X40)+0.14*(Y40)+0.14*(Z40)+0.14*(AA40)+0.08*(AB40)</f>
        <v>22.91</v>
      </c>
      <c r="AD40" s="201">
        <f>'Rank-income'!K40</f>
        <v>25</v>
      </c>
      <c r="AE40" s="181">
        <f>'Rank-employment'!K40</f>
        <v>15</v>
      </c>
      <c r="AF40" s="141">
        <f>'Rank-health'!K90</f>
        <v>0</v>
      </c>
      <c r="AG40" s="141">
        <f>'Rank education'!K40</f>
        <v>31</v>
      </c>
      <c r="AH40" s="141">
        <f>'Rank-Living enviro'!Z40</f>
        <v>30</v>
      </c>
      <c r="AI40" s="202">
        <f>'Rank-crime'!K40</f>
        <v>13</v>
      </c>
      <c r="AJ40" s="146">
        <f>0.25*(AD40)+0.25*(AE40)+0.14*(AF40)+0.14*(AG40)+0.14*(AH40)+0.08*(AI40)</f>
        <v>19.579999999999998</v>
      </c>
      <c r="AK40" s="2"/>
      <c r="AL40" s="2"/>
      <c r="AM40" s="2"/>
      <c r="AN40" s="2"/>
      <c r="AO40" s="2"/>
      <c r="AP40" s="2"/>
      <c r="AQ40" s="2"/>
      <c r="AR40" s="2"/>
      <c r="AS40" s="2"/>
    </row>
    <row r="41" spans="1:45" x14ac:dyDescent="0.25">
      <c r="A41" s="7" t="s">
        <v>28</v>
      </c>
      <c r="B41" s="201">
        <f>'Rank-income'!C41</f>
        <v>48</v>
      </c>
      <c r="C41" s="137">
        <f>'Rank-employment'!C41</f>
        <v>28</v>
      </c>
      <c r="D41" s="137">
        <f>'Rank-health'!C41</f>
        <v>52</v>
      </c>
      <c r="E41" s="137">
        <f>'Rank education'!C41</f>
        <v>47</v>
      </c>
      <c r="F41" s="137">
        <f>'Rank-Living enviro'!F41</f>
        <v>46</v>
      </c>
      <c r="G41" s="137">
        <f>'Rank-crime'!C41</f>
        <v>50</v>
      </c>
      <c r="H41" s="76">
        <f>0.25*(B41)+0.25*(C41)+0.14*(D41)+0.14*(E41)+0.14*(F41)+0.08*(G41)</f>
        <v>43.3</v>
      </c>
      <c r="I41" s="137">
        <f>'Rank-income'!E41</f>
        <v>47</v>
      </c>
      <c r="J41" s="137">
        <f>'Rank-employment'!E41</f>
        <v>31</v>
      </c>
      <c r="K41" s="137">
        <f>'Rank-health'!E41</f>
        <v>44</v>
      </c>
      <c r="L41" s="137">
        <f>'Rank-employment'!E41</f>
        <v>31</v>
      </c>
      <c r="M41" s="137">
        <f>'Rank-Living enviro'!K41</f>
        <v>43</v>
      </c>
      <c r="N41" s="137">
        <f>'Rank-crime'!E41</f>
        <v>50</v>
      </c>
      <c r="O41" s="76">
        <f>0.25*(I41)+0.25*(J41)+0.14*(K41)+0.14*(L41)+0.14*(M41)+0.08*(N41)</f>
        <v>40.020000000000003</v>
      </c>
      <c r="P41" s="137">
        <f>'Rank-income'!G41</f>
        <v>46</v>
      </c>
      <c r="Q41" s="137">
        <f>'Rank-employment'!G41</f>
        <v>36</v>
      </c>
      <c r="R41" s="137">
        <f>'Rank-health'!G41</f>
        <v>38</v>
      </c>
      <c r="S41" s="137">
        <f>'Rank education'!G41</f>
        <v>47</v>
      </c>
      <c r="T41" s="137">
        <f>'Rank-Living enviro'!P41</f>
        <v>41</v>
      </c>
      <c r="U41" s="137">
        <f>'Rank-crime'!G41</f>
        <v>51</v>
      </c>
      <c r="V41" s="139">
        <f>0.25*(P41)+0.25*(Q41)+0.14*(R41)+0.14*(S41)+0.14*(T41)+0.08*(U41)</f>
        <v>42.22</v>
      </c>
      <c r="W41" s="137">
        <f>'Rank-income'!I41</f>
        <v>47</v>
      </c>
      <c r="X41" s="137">
        <f>'Rank-employment'!I41</f>
        <v>37</v>
      </c>
      <c r="Y41" s="137">
        <f>'Rank-health'!I41</f>
        <v>39</v>
      </c>
      <c r="Z41" s="137">
        <f>'Rank-employment'!I41</f>
        <v>37</v>
      </c>
      <c r="AA41" s="137">
        <f>'Rank-Living enviro'!U41</f>
        <v>40</v>
      </c>
      <c r="AB41" s="137">
        <f>'Rank-crime'!I41</f>
        <v>50</v>
      </c>
      <c r="AC41" s="76">
        <f>0.25*(W41)+0.25*(X41)+0.14*(Y41)+0.14*(Z41)+0.14*(AA41)+0.08*(AB41)</f>
        <v>41.24</v>
      </c>
      <c r="AD41" s="201">
        <f>'Rank-income'!K41</f>
        <v>47</v>
      </c>
      <c r="AE41" s="181">
        <f>'Rank-employment'!K41</f>
        <v>23</v>
      </c>
      <c r="AF41" s="141">
        <f>'Rank-health'!K91</f>
        <v>0</v>
      </c>
      <c r="AG41" s="141">
        <f>'Rank education'!K41</f>
        <v>41</v>
      </c>
      <c r="AH41" s="141">
        <f>'Rank-Living enviro'!Z41</f>
        <v>42</v>
      </c>
      <c r="AI41" s="202">
        <f>'Rank-crime'!K41</f>
        <v>51</v>
      </c>
      <c r="AJ41" s="146">
        <f>0.25*(AD41)+0.25*(AE41)+0.14*(AF41)+0.14*(AG41)+0.14*(AH41)+0.08*(AI41)</f>
        <v>33.200000000000003</v>
      </c>
      <c r="AK41" s="2"/>
      <c r="AL41" s="2"/>
      <c r="AM41" s="2"/>
      <c r="AN41" s="2"/>
      <c r="AO41" s="2"/>
      <c r="AP41" s="2"/>
      <c r="AQ41" s="2"/>
      <c r="AR41" s="2"/>
      <c r="AS41" s="2"/>
    </row>
    <row r="42" spans="1:45" x14ac:dyDescent="0.25">
      <c r="A42" s="7" t="s">
        <v>19</v>
      </c>
      <c r="B42" s="201">
        <f>'Rank-income'!C42</f>
        <v>8</v>
      </c>
      <c r="C42" s="137">
        <f>'Rank-employment'!C42</f>
        <v>7</v>
      </c>
      <c r="D42" s="137">
        <f>'Rank-health'!C42</f>
        <v>30</v>
      </c>
      <c r="E42" s="137">
        <f>'Rank education'!C42</f>
        <v>4</v>
      </c>
      <c r="F42" s="137">
        <f>'Rank-Living enviro'!F42</f>
        <v>2</v>
      </c>
      <c r="G42" s="137">
        <f>'Rank-crime'!C42</f>
        <v>1</v>
      </c>
      <c r="H42" s="76">
        <f>0.25*(B42)+0.25*(C42)+0.14*(D42)+0.14*(E42)+0.14*(F42)+0.08*(G42)</f>
        <v>8.8699999999999992</v>
      </c>
      <c r="I42" s="137">
        <f>'Rank-income'!E42</f>
        <v>9</v>
      </c>
      <c r="J42" s="137">
        <f>'Rank-employment'!E42</f>
        <v>11</v>
      </c>
      <c r="K42" s="137">
        <f>'Rank-health'!E42</f>
        <v>32</v>
      </c>
      <c r="L42" s="137">
        <f>'Rank-employment'!E42</f>
        <v>11</v>
      </c>
      <c r="M42" s="137">
        <f>'Rank-Living enviro'!K42</f>
        <v>3</v>
      </c>
      <c r="N42" s="137">
        <f>'Rank-crime'!E42</f>
        <v>3</v>
      </c>
      <c r="O42" s="76">
        <f>0.25*(I42)+0.25*(J42)+0.14*(K42)+0.14*(L42)+0.14*(M42)+0.08*(N42)</f>
        <v>11.68</v>
      </c>
      <c r="P42" s="137">
        <f>'Rank-income'!G42</f>
        <v>10</v>
      </c>
      <c r="Q42" s="137">
        <f>'Rank-employment'!G42</f>
        <v>17</v>
      </c>
      <c r="R42" s="137">
        <f>'Rank-health'!G42</f>
        <v>27</v>
      </c>
      <c r="S42" s="137">
        <f>'Rank education'!G42</f>
        <v>12</v>
      </c>
      <c r="T42" s="137">
        <f>'Rank-Living enviro'!P42</f>
        <v>20</v>
      </c>
      <c r="U42" s="137">
        <f>'Rank-crime'!G42</f>
        <v>7</v>
      </c>
      <c r="V42" s="139">
        <f>0.25*(P42)+0.25*(Q42)+0.14*(R42)+0.14*(S42)+0.14*(T42)+0.08*(U42)</f>
        <v>15.570000000000002</v>
      </c>
      <c r="W42" s="137">
        <f>'Rank-income'!I42</f>
        <v>11</v>
      </c>
      <c r="X42" s="137">
        <f>'Rank-employment'!I42</f>
        <v>13</v>
      </c>
      <c r="Y42" s="137">
        <f>'Rank-health'!I42</f>
        <v>26</v>
      </c>
      <c r="Z42" s="137">
        <f>'Rank-employment'!I42</f>
        <v>13</v>
      </c>
      <c r="AA42" s="137">
        <f>'Rank-Living enviro'!U42</f>
        <v>22</v>
      </c>
      <c r="AB42" s="137">
        <f>'Rank-crime'!I42</f>
        <v>5</v>
      </c>
      <c r="AC42" s="76">
        <f>0.25*(W42)+0.25*(X42)+0.14*(Y42)+0.14*(Z42)+0.14*(AA42)+0.08*(AB42)</f>
        <v>14.940000000000001</v>
      </c>
      <c r="AD42" s="201">
        <f>'Rank-income'!K42</f>
        <v>10</v>
      </c>
      <c r="AE42" s="181">
        <f>'Rank-employment'!K42</f>
        <v>8</v>
      </c>
      <c r="AF42" s="141">
        <f>'Rank-health'!K92</f>
        <v>0</v>
      </c>
      <c r="AG42" s="141">
        <f>'Rank education'!K42</f>
        <v>23</v>
      </c>
      <c r="AH42" s="141">
        <f>'Rank-Living enviro'!Z42</f>
        <v>8</v>
      </c>
      <c r="AI42" s="202">
        <f>'Rank-crime'!K42</f>
        <v>6</v>
      </c>
      <c r="AJ42" s="146">
        <f>0.25*(AD42)+0.25*(AE42)+0.14*(AF42)+0.14*(AG42)+0.14*(AH42)+0.08*(AI42)</f>
        <v>9.32</v>
      </c>
      <c r="AK42" s="2"/>
      <c r="AL42" s="2"/>
      <c r="AM42" s="2"/>
      <c r="AN42" s="2"/>
      <c r="AO42" s="2"/>
      <c r="AP42" s="2"/>
      <c r="AQ42" s="2"/>
      <c r="AR42" s="2"/>
      <c r="AS42" s="2"/>
    </row>
    <row r="43" spans="1:45" x14ac:dyDescent="0.25">
      <c r="A43" s="7" t="s">
        <v>42</v>
      </c>
      <c r="B43" s="201">
        <f>'Rank-income'!C43</f>
        <v>50</v>
      </c>
      <c r="C43" s="137">
        <f>'Rank-employment'!C43</f>
        <v>39</v>
      </c>
      <c r="D43" s="137">
        <f>'Rank-health'!C43</f>
        <v>9</v>
      </c>
      <c r="E43" s="137">
        <f>'Rank education'!C43</f>
        <v>51</v>
      </c>
      <c r="F43" s="137">
        <f>'Rank-Living enviro'!F43</f>
        <v>47</v>
      </c>
      <c r="G43" s="137">
        <f>'Rank-crime'!C43</f>
        <v>47</v>
      </c>
      <c r="H43" s="76">
        <f>0.25*(B43)+0.25*(C43)+0.14*(D43)+0.14*(E43)+0.14*(F43)+0.08*(G43)</f>
        <v>40.99</v>
      </c>
      <c r="I43" s="137">
        <f>'Rank-income'!E43</f>
        <v>50</v>
      </c>
      <c r="J43" s="137">
        <f>'Rank-employment'!E43</f>
        <v>41</v>
      </c>
      <c r="K43" s="137">
        <f>'Rank-health'!E43</f>
        <v>4</v>
      </c>
      <c r="L43" s="137">
        <f>'Rank-employment'!E43</f>
        <v>41</v>
      </c>
      <c r="M43" s="137">
        <f>'Rank-Living enviro'!K43</f>
        <v>47</v>
      </c>
      <c r="N43" s="137">
        <f>'Rank-crime'!E43</f>
        <v>49</v>
      </c>
      <c r="O43" s="76">
        <f>0.25*(I43)+0.25*(J43)+0.14*(K43)+0.14*(L43)+0.14*(M43)+0.08*(N43)</f>
        <v>39.549999999999997</v>
      </c>
      <c r="P43" s="137">
        <f>'Rank-income'!G43</f>
        <v>47</v>
      </c>
      <c r="Q43" s="137">
        <f>'Rank-employment'!G43</f>
        <v>41</v>
      </c>
      <c r="R43" s="137">
        <f>'Rank-health'!G43</f>
        <v>4</v>
      </c>
      <c r="S43" s="137">
        <f>'Rank education'!G43</f>
        <v>50</v>
      </c>
      <c r="T43" s="137">
        <f>'Rank-Living enviro'!P43</f>
        <v>48</v>
      </c>
      <c r="U43" s="137">
        <f>'Rank-crime'!G43</f>
        <v>50</v>
      </c>
      <c r="V43" s="139">
        <f>0.25*(P43)+0.25*(Q43)+0.14*(R43)+0.14*(S43)+0.14*(T43)+0.08*(U43)</f>
        <v>40.28</v>
      </c>
      <c r="W43" s="137">
        <f>'Rank-income'!I43</f>
        <v>46</v>
      </c>
      <c r="X43" s="137">
        <f>'Rank-employment'!I43</f>
        <v>40</v>
      </c>
      <c r="Y43" s="137">
        <f>'Rank-health'!I43</f>
        <v>5</v>
      </c>
      <c r="Z43" s="137">
        <f>'Rank-employment'!I43</f>
        <v>40</v>
      </c>
      <c r="AA43" s="137">
        <f>'Rank-Living enviro'!U43</f>
        <v>49</v>
      </c>
      <c r="AB43" s="137">
        <f>'Rank-crime'!I43</f>
        <v>49</v>
      </c>
      <c r="AC43" s="76">
        <f>0.25*(W43)+0.25*(X43)+0.14*(Y43)+0.14*(Z43)+0.14*(AA43)+0.08*(AB43)</f>
        <v>38.580000000000005</v>
      </c>
      <c r="AD43" s="201">
        <f>'Rank-income'!K43</f>
        <v>49</v>
      </c>
      <c r="AE43" s="181">
        <f>'Rank-employment'!K43</f>
        <v>42</v>
      </c>
      <c r="AF43" s="141">
        <f>'Rank-health'!K93</f>
        <v>0</v>
      </c>
      <c r="AG43" s="141">
        <f>'Rank education'!K43</f>
        <v>51</v>
      </c>
      <c r="AH43" s="141">
        <f>'Rank-Living enviro'!Z43</f>
        <v>52</v>
      </c>
      <c r="AI43" s="202">
        <f>'Rank-crime'!K43</f>
        <v>49</v>
      </c>
      <c r="AJ43" s="146">
        <f>0.25*(AD43)+0.25*(AE43)+0.14*(AF43)+0.14*(AG43)+0.14*(AH43)+0.08*(AI43)</f>
        <v>41.09</v>
      </c>
      <c r="AK43" s="2"/>
      <c r="AL43" s="2"/>
      <c r="AM43" s="2"/>
      <c r="AN43" s="2"/>
      <c r="AO43" s="2"/>
      <c r="AP43" s="2"/>
      <c r="AQ43" s="2"/>
      <c r="AR43" s="2"/>
      <c r="AS43" s="2"/>
    </row>
    <row r="44" spans="1:45" x14ac:dyDescent="0.25">
      <c r="A44" s="7" t="s">
        <v>24</v>
      </c>
      <c r="B44" s="201">
        <f>'Rank-income'!C44</f>
        <v>27</v>
      </c>
      <c r="C44" s="137">
        <f>'Rank-employment'!C44</f>
        <v>31</v>
      </c>
      <c r="D44" s="137">
        <f>'Rank-health'!C44</f>
        <v>25</v>
      </c>
      <c r="E44" s="137">
        <f>'Rank education'!C44</f>
        <v>30</v>
      </c>
      <c r="F44" s="137">
        <f>'Rank-Living enviro'!F44</f>
        <v>21</v>
      </c>
      <c r="G44" s="137">
        <f>'Rank-crime'!C44</f>
        <v>29</v>
      </c>
      <c r="H44" s="76">
        <f>0.25*(B44)+0.25*(C44)+0.14*(D44)+0.14*(E44)+0.14*(F44)+0.08*(G44)</f>
        <v>27.46</v>
      </c>
      <c r="I44" s="137">
        <f>'Rank-income'!E44</f>
        <v>29</v>
      </c>
      <c r="J44" s="137">
        <f>'Rank-employment'!E44</f>
        <v>32</v>
      </c>
      <c r="K44" s="137">
        <f>'Rank-health'!E44</f>
        <v>26</v>
      </c>
      <c r="L44" s="137">
        <f>'Rank-employment'!E44</f>
        <v>32</v>
      </c>
      <c r="M44" s="137">
        <f>'Rank-Living enviro'!K44</f>
        <v>22</v>
      </c>
      <c r="N44" s="137">
        <f>'Rank-crime'!E44</f>
        <v>36</v>
      </c>
      <c r="O44" s="76">
        <f>0.25*(I44)+0.25*(J44)+0.14*(K44)+0.14*(L44)+0.14*(M44)+0.08*(N44)</f>
        <v>29.330000000000002</v>
      </c>
      <c r="P44" s="137">
        <f>'Rank-income'!G44</f>
        <v>29</v>
      </c>
      <c r="Q44" s="137">
        <f>'Rank-employment'!G44</f>
        <v>29</v>
      </c>
      <c r="R44" s="137">
        <f>'Rank-health'!G44</f>
        <v>31</v>
      </c>
      <c r="S44" s="137">
        <f>'Rank education'!G44</f>
        <v>25</v>
      </c>
      <c r="T44" s="137">
        <f>'Rank-Living enviro'!P44</f>
        <v>22</v>
      </c>
      <c r="U44" s="137">
        <f>'Rank-crime'!G44</f>
        <v>39</v>
      </c>
      <c r="V44" s="139">
        <f>0.25*(P44)+0.25*(Q44)+0.14*(R44)+0.14*(S44)+0.14*(T44)+0.08*(U44)</f>
        <v>28.540000000000003</v>
      </c>
      <c r="W44" s="137">
        <f>'Rank-income'!I44</f>
        <v>29</v>
      </c>
      <c r="X44" s="137">
        <f>'Rank-employment'!I44</f>
        <v>29</v>
      </c>
      <c r="Y44" s="137">
        <f>'Rank-health'!I44</f>
        <v>30</v>
      </c>
      <c r="Z44" s="137">
        <f>'Rank-employment'!I44</f>
        <v>29</v>
      </c>
      <c r="AA44" s="137">
        <f>'Rank-Living enviro'!U44</f>
        <v>20</v>
      </c>
      <c r="AB44" s="137">
        <f>'Rank-crime'!I44</f>
        <v>41</v>
      </c>
      <c r="AC44" s="76">
        <f>0.25*(W44)+0.25*(X44)+0.14*(Y44)+0.14*(Z44)+0.14*(AA44)+0.08*(AB44)</f>
        <v>28.84</v>
      </c>
      <c r="AD44" s="201">
        <f>'Rank-income'!K44</f>
        <v>31</v>
      </c>
      <c r="AE44" s="181">
        <f>'Rank-employment'!K44</f>
        <v>28</v>
      </c>
      <c r="AF44" s="141">
        <f>'Rank-health'!K94</f>
        <v>0</v>
      </c>
      <c r="AG44" s="141">
        <f>'Rank education'!K44</f>
        <v>35</v>
      </c>
      <c r="AH44" s="141">
        <f>'Rank-Living enviro'!Z44</f>
        <v>14</v>
      </c>
      <c r="AI44" s="202">
        <f>'Rank-crime'!K44</f>
        <v>40</v>
      </c>
      <c r="AJ44" s="146">
        <f>0.25*(AD44)+0.25*(AE44)+0.14*(AF44)+0.14*(AG44)+0.14*(AH44)+0.08*(AI44)</f>
        <v>24.81</v>
      </c>
      <c r="AK44" s="2"/>
      <c r="AL44" s="2"/>
      <c r="AM44" s="2"/>
      <c r="AN44" s="2"/>
      <c r="AO44" s="2"/>
      <c r="AP44" s="2"/>
      <c r="AQ44" s="2"/>
      <c r="AR44" s="2"/>
      <c r="AS44" s="2"/>
    </row>
    <row r="45" spans="1:45" x14ac:dyDescent="0.25">
      <c r="A45" s="7" t="s">
        <v>51</v>
      </c>
      <c r="B45" s="201">
        <f>'Rank-income'!C45</f>
        <v>51</v>
      </c>
      <c r="C45" s="137">
        <f>'Rank-employment'!C45</f>
        <v>47</v>
      </c>
      <c r="D45" s="137">
        <f>'Rank-health'!C45</f>
        <v>17</v>
      </c>
      <c r="E45" s="137">
        <f>'Rank education'!C45</f>
        <v>52</v>
      </c>
      <c r="F45" s="137">
        <f>'Rank-Living enviro'!F45</f>
        <v>48</v>
      </c>
      <c r="G45" s="137">
        <f>'Rank-crime'!C45</f>
        <v>41</v>
      </c>
      <c r="H45" s="76">
        <f>0.25*(B45)+0.25*(C45)+0.14*(D45)+0.14*(E45)+0.14*(F45)+0.08*(G45)</f>
        <v>44.16</v>
      </c>
      <c r="I45" s="137">
        <f>'Rank-income'!E45</f>
        <v>52</v>
      </c>
      <c r="J45" s="137">
        <f>'Rank-employment'!E45</f>
        <v>46</v>
      </c>
      <c r="K45" s="137">
        <f>'Rank-health'!E45</f>
        <v>17</v>
      </c>
      <c r="L45" s="137">
        <f>'Rank-employment'!E45</f>
        <v>46</v>
      </c>
      <c r="M45" s="137">
        <f>'Rank-Living enviro'!K45</f>
        <v>49</v>
      </c>
      <c r="N45" s="137">
        <f>'Rank-crime'!E45</f>
        <v>43</v>
      </c>
      <c r="O45" s="76">
        <f>0.25*(I45)+0.25*(J45)+0.14*(K45)+0.14*(L45)+0.14*(M45)+0.08*(N45)</f>
        <v>43.62</v>
      </c>
      <c r="P45" s="137">
        <f>'Rank-income'!G45</f>
        <v>52</v>
      </c>
      <c r="Q45" s="137">
        <f>'Rank-employment'!G45</f>
        <v>45</v>
      </c>
      <c r="R45" s="137">
        <f>'Rank-health'!G45</f>
        <v>23</v>
      </c>
      <c r="S45" s="137">
        <f>'Rank education'!G45</f>
        <v>52</v>
      </c>
      <c r="T45" s="137">
        <f>'Rank-Living enviro'!P45</f>
        <v>47</v>
      </c>
      <c r="U45" s="137">
        <f>'Rank-crime'!G45</f>
        <v>36</v>
      </c>
      <c r="V45" s="139">
        <f>0.25*(P45)+0.25*(Q45)+0.14*(R45)+0.14*(S45)+0.14*(T45)+0.08*(U45)</f>
        <v>44.21</v>
      </c>
      <c r="W45" s="137">
        <f>'Rank-income'!I45</f>
        <v>52</v>
      </c>
      <c r="X45" s="137">
        <f>'Rank-employment'!I45</f>
        <v>46</v>
      </c>
      <c r="Y45" s="137">
        <f>'Rank-health'!I45</f>
        <v>25</v>
      </c>
      <c r="Z45" s="137">
        <f>'Rank-employment'!I45</f>
        <v>46</v>
      </c>
      <c r="AA45" s="137">
        <f>'Rank-Living enviro'!U45</f>
        <v>46</v>
      </c>
      <c r="AB45" s="137">
        <f>'Rank-crime'!I45</f>
        <v>38</v>
      </c>
      <c r="AC45" s="76">
        <f>0.25*(W45)+0.25*(X45)+0.14*(Y45)+0.14*(Z45)+0.14*(AA45)+0.08*(AB45)</f>
        <v>43.919999999999995</v>
      </c>
      <c r="AD45" s="201">
        <f>'Rank-income'!K45</f>
        <v>52</v>
      </c>
      <c r="AE45" s="181">
        <f>'Rank-employment'!K45</f>
        <v>49</v>
      </c>
      <c r="AF45" s="141">
        <f>'Rank-health'!K95</f>
        <v>0</v>
      </c>
      <c r="AG45" s="141">
        <f>'Rank education'!K45</f>
        <v>52</v>
      </c>
      <c r="AH45" s="141">
        <f>'Rank-Living enviro'!Z45</f>
        <v>47</v>
      </c>
      <c r="AI45" s="202">
        <f>'Rank-crime'!K45</f>
        <v>34</v>
      </c>
      <c r="AJ45" s="146">
        <f>0.25*(AD45)+0.25*(AE45)+0.14*(AF45)+0.14*(AG45)+0.14*(AH45)+0.08*(AI45)</f>
        <v>41.83</v>
      </c>
      <c r="AK45" s="2"/>
      <c r="AL45" s="2"/>
      <c r="AM45" s="2"/>
      <c r="AN45" s="2"/>
      <c r="AO45" s="2"/>
      <c r="AP45" s="2"/>
      <c r="AQ45" s="2"/>
      <c r="AR45" s="2"/>
      <c r="AS45" s="2"/>
    </row>
    <row r="46" spans="1:45" x14ac:dyDescent="0.25">
      <c r="A46" s="7" t="s">
        <v>39</v>
      </c>
      <c r="B46" s="201">
        <f>'Rank-income'!C46</f>
        <v>31</v>
      </c>
      <c r="C46" s="137">
        <f>'Rank-employment'!C46</f>
        <v>37</v>
      </c>
      <c r="D46" s="137">
        <f>'Rank-health'!C46</f>
        <v>6</v>
      </c>
      <c r="E46" s="137">
        <f>'Rank education'!C46</f>
        <v>29</v>
      </c>
      <c r="F46" s="137">
        <f>'Rank-Living enviro'!F46</f>
        <v>28</v>
      </c>
      <c r="G46" s="137">
        <f>'Rank-crime'!C46</f>
        <v>33</v>
      </c>
      <c r="H46" s="76">
        <f>0.25*(B46)+0.25*(C46)+0.14*(D46)+0.14*(E46)+0.14*(F46)+0.08*(G46)</f>
        <v>28.46</v>
      </c>
      <c r="I46" s="137">
        <f>'Rank-income'!E46</f>
        <v>35</v>
      </c>
      <c r="J46" s="137">
        <f>'Rank-employment'!E46</f>
        <v>38</v>
      </c>
      <c r="K46" s="137">
        <f>'Rank-health'!E46</f>
        <v>13</v>
      </c>
      <c r="L46" s="137">
        <f>'Rank-employment'!E46</f>
        <v>38</v>
      </c>
      <c r="M46" s="137">
        <f>'Rank-Living enviro'!K46</f>
        <v>34</v>
      </c>
      <c r="N46" s="137">
        <f>'Rank-crime'!E46</f>
        <v>29</v>
      </c>
      <c r="O46" s="76">
        <f>0.25*(I46)+0.25*(J46)+0.14*(K46)+0.14*(L46)+0.14*(M46)+0.08*(N46)</f>
        <v>32.47</v>
      </c>
      <c r="P46" s="137">
        <f>'Rank-income'!G46</f>
        <v>34</v>
      </c>
      <c r="Q46" s="137">
        <f>'Rank-employment'!G46</f>
        <v>37</v>
      </c>
      <c r="R46" s="137">
        <f>'Rank-health'!G46</f>
        <v>14</v>
      </c>
      <c r="S46" s="137">
        <f>'Rank education'!G46</f>
        <v>22</v>
      </c>
      <c r="T46" s="137">
        <f>'Rank-Living enviro'!P46</f>
        <v>28</v>
      </c>
      <c r="U46" s="137">
        <f>'Rank-crime'!G46</f>
        <v>21</v>
      </c>
      <c r="V46" s="139">
        <f>0.25*(P46)+0.25*(Q46)+0.14*(R46)+0.14*(S46)+0.14*(T46)+0.08*(U46)</f>
        <v>28.39</v>
      </c>
      <c r="W46" s="137">
        <f>'Rank-income'!I46</f>
        <v>32</v>
      </c>
      <c r="X46" s="137">
        <f>'Rank-employment'!I46</f>
        <v>36</v>
      </c>
      <c r="Y46" s="137">
        <f>'Rank-health'!I46</f>
        <v>15</v>
      </c>
      <c r="Z46" s="137">
        <f>'Rank-employment'!I46</f>
        <v>36</v>
      </c>
      <c r="AA46" s="137">
        <f>'Rank-Living enviro'!U46</f>
        <v>24</v>
      </c>
      <c r="AB46" s="137">
        <f>'Rank-crime'!I46</f>
        <v>24</v>
      </c>
      <c r="AC46" s="76">
        <f>0.25*(W46)+0.25*(X46)+0.14*(Y46)+0.14*(Z46)+0.14*(AA46)+0.08*(AB46)</f>
        <v>29.42</v>
      </c>
      <c r="AD46" s="201">
        <f>'Rank-income'!K46</f>
        <v>38</v>
      </c>
      <c r="AE46" s="181">
        <f>'Rank-employment'!K46</f>
        <v>39</v>
      </c>
      <c r="AF46" s="141">
        <f>'Rank-health'!K96</f>
        <v>0</v>
      </c>
      <c r="AG46" s="141">
        <f>'Rank education'!K46</f>
        <v>33</v>
      </c>
      <c r="AH46" s="141">
        <f>'Rank-Living enviro'!Z46</f>
        <v>37</v>
      </c>
      <c r="AI46" s="202">
        <f>'Rank-crime'!K46</f>
        <v>20</v>
      </c>
      <c r="AJ46" s="146">
        <f>0.25*(AD46)+0.25*(AE46)+0.14*(AF46)+0.14*(AG46)+0.14*(AH46)+0.08*(AI46)</f>
        <v>30.650000000000002</v>
      </c>
      <c r="AK46" s="2"/>
      <c r="AL46" s="2"/>
      <c r="AM46" s="2"/>
      <c r="AN46" s="2"/>
      <c r="AO46" s="2"/>
      <c r="AP46" s="2"/>
      <c r="AQ46" s="2"/>
      <c r="AR46" s="2"/>
      <c r="AS46" s="2"/>
    </row>
    <row r="47" spans="1:45" x14ac:dyDescent="0.25">
      <c r="A47" s="7" t="s">
        <v>46</v>
      </c>
      <c r="B47" s="201">
        <f>'Rank-income'!C47</f>
        <v>43</v>
      </c>
      <c r="C47" s="137">
        <f>'Rank-employment'!C47</f>
        <v>23</v>
      </c>
      <c r="D47" s="137">
        <f>'Rank-health'!C47</f>
        <v>41</v>
      </c>
      <c r="E47" s="137">
        <f>'Rank education'!C47</f>
        <v>42</v>
      </c>
      <c r="F47" s="137">
        <f>'Rank-Living enviro'!F47</f>
        <v>42</v>
      </c>
      <c r="G47" s="137">
        <f>'Rank-crime'!C47</f>
        <v>48</v>
      </c>
      <c r="H47" s="76">
        <f>0.25*(B47)+0.25*(C47)+0.14*(D47)+0.14*(E47)+0.14*(F47)+0.08*(G47)</f>
        <v>37.840000000000003</v>
      </c>
      <c r="I47" s="137">
        <f>'Rank-income'!E47</f>
        <v>41</v>
      </c>
      <c r="J47" s="137">
        <f>'Rank-employment'!E47</f>
        <v>23</v>
      </c>
      <c r="K47" s="137">
        <f>'Rank-health'!E47</f>
        <v>22</v>
      </c>
      <c r="L47" s="137">
        <f>'Rank-employment'!E47</f>
        <v>23</v>
      </c>
      <c r="M47" s="137">
        <f>'Rank-Living enviro'!K47</f>
        <v>42</v>
      </c>
      <c r="N47" s="137">
        <f>'Rank-crime'!E47</f>
        <v>42</v>
      </c>
      <c r="O47" s="76">
        <f>0.25*(I47)+0.25*(J47)+0.14*(K47)+0.14*(L47)+0.14*(M47)+0.08*(N47)</f>
        <v>31.54</v>
      </c>
      <c r="P47" s="137">
        <f>'Rank-income'!G47</f>
        <v>39</v>
      </c>
      <c r="Q47" s="137">
        <f>'Rank-employment'!G47</f>
        <v>26</v>
      </c>
      <c r="R47" s="137">
        <f>'Rank-health'!G47</f>
        <v>17</v>
      </c>
      <c r="S47" s="137">
        <f>'Rank education'!G47</f>
        <v>42</v>
      </c>
      <c r="T47" s="137">
        <f>'Rank-Living enviro'!P47</f>
        <v>44</v>
      </c>
      <c r="U47" s="137">
        <f>'Rank-crime'!G47</f>
        <v>32</v>
      </c>
      <c r="V47" s="139">
        <f>0.25*(P47)+0.25*(Q47)+0.14*(R47)+0.14*(S47)+0.14*(T47)+0.08*(U47)</f>
        <v>33.229999999999997</v>
      </c>
      <c r="W47" s="137">
        <f>'Rank-income'!I47</f>
        <v>38</v>
      </c>
      <c r="X47" s="137">
        <f>'Rank-employment'!I47</f>
        <v>25</v>
      </c>
      <c r="Y47" s="137">
        <f>'Rank-health'!I47</f>
        <v>16</v>
      </c>
      <c r="Z47" s="137">
        <f>'Rank-employment'!I47</f>
        <v>25</v>
      </c>
      <c r="AA47" s="137">
        <f>'Rank-Living enviro'!U47</f>
        <v>45</v>
      </c>
      <c r="AB47" s="137">
        <f>'Rank-crime'!I47</f>
        <v>32</v>
      </c>
      <c r="AC47" s="76">
        <f>0.25*(W47)+0.25*(X47)+0.14*(Y47)+0.14*(Z47)+0.14*(AA47)+0.08*(AB47)</f>
        <v>30.35</v>
      </c>
      <c r="AD47" s="201">
        <f>'Rank-income'!K47</f>
        <v>39</v>
      </c>
      <c r="AE47" s="181">
        <f>'Rank-employment'!K47</f>
        <v>20</v>
      </c>
      <c r="AF47" s="141">
        <f>'Rank-health'!K97</f>
        <v>0</v>
      </c>
      <c r="AG47" s="141">
        <f>'Rank education'!K47</f>
        <v>39</v>
      </c>
      <c r="AH47" s="141">
        <f>'Rank-Living enviro'!Z47</f>
        <v>36</v>
      </c>
      <c r="AI47" s="202">
        <f>'Rank-crime'!K47</f>
        <v>27</v>
      </c>
      <c r="AJ47" s="146">
        <f>0.25*(AD47)+0.25*(AE47)+0.14*(AF47)+0.14*(AG47)+0.14*(AH47)+0.08*(AI47)</f>
        <v>27.41</v>
      </c>
      <c r="AK47" s="2"/>
      <c r="AL47" s="2"/>
      <c r="AM47" s="2"/>
      <c r="AN47" s="2"/>
      <c r="AO47" s="2"/>
      <c r="AP47" s="2"/>
      <c r="AQ47" s="2"/>
      <c r="AR47" s="2"/>
      <c r="AS47" s="2"/>
    </row>
    <row r="48" spans="1:45" x14ac:dyDescent="0.25">
      <c r="A48" s="7" t="s">
        <v>23</v>
      </c>
      <c r="B48" s="201">
        <f>'Rank-income'!C48</f>
        <v>23</v>
      </c>
      <c r="C48" s="137">
        <f>'Rank-employment'!C48</f>
        <v>9</v>
      </c>
      <c r="D48" s="137">
        <f>'Rank-health'!C48</f>
        <v>49</v>
      </c>
      <c r="E48" s="137">
        <f>'Rank education'!C48</f>
        <v>19</v>
      </c>
      <c r="F48" s="137">
        <f>'Rank-Living enviro'!F48</f>
        <v>16</v>
      </c>
      <c r="G48" s="137">
        <f>'Rank-crime'!C48</f>
        <v>20</v>
      </c>
      <c r="H48" s="76">
        <f>0.25*(B48)+0.25*(C48)+0.14*(D48)+0.14*(E48)+0.14*(F48)+0.08*(G48)</f>
        <v>21.36</v>
      </c>
      <c r="I48" s="137">
        <f>'Rank-income'!E48</f>
        <v>23</v>
      </c>
      <c r="J48" s="137">
        <f>'Rank-employment'!E48</f>
        <v>12</v>
      </c>
      <c r="K48" s="137">
        <f>'Rank-health'!E48</f>
        <v>40</v>
      </c>
      <c r="L48" s="137">
        <f>'Rank-employment'!E48</f>
        <v>12</v>
      </c>
      <c r="M48" s="137">
        <f>'Rank-Living enviro'!K48</f>
        <v>13</v>
      </c>
      <c r="N48" s="137">
        <f>'Rank-crime'!E48</f>
        <v>25</v>
      </c>
      <c r="O48" s="76">
        <f>0.25*(I48)+0.25*(J48)+0.14*(K48)+0.14*(L48)+0.14*(M48)+0.08*(N48)</f>
        <v>19.850000000000001</v>
      </c>
      <c r="P48" s="137">
        <f>'Rank-income'!G48</f>
        <v>22</v>
      </c>
      <c r="Q48" s="137">
        <f>'Rank-employment'!G48</f>
        <v>12</v>
      </c>
      <c r="R48" s="137">
        <f>'Rank-health'!G48</f>
        <v>35</v>
      </c>
      <c r="S48" s="137">
        <f>'Rank education'!G48</f>
        <v>23</v>
      </c>
      <c r="T48" s="137">
        <f>'Rank-Living enviro'!P48</f>
        <v>10</v>
      </c>
      <c r="U48" s="137">
        <f>'Rank-crime'!G48</f>
        <v>27</v>
      </c>
      <c r="V48" s="139">
        <f>0.25*(P48)+0.25*(Q48)+0.14*(R48)+0.14*(S48)+0.14*(T48)+0.08*(U48)</f>
        <v>20.18</v>
      </c>
      <c r="W48" s="137">
        <f>'Rank-income'!I48</f>
        <v>21</v>
      </c>
      <c r="X48" s="137">
        <f>'Rank-employment'!I48</f>
        <v>11</v>
      </c>
      <c r="Y48" s="137">
        <f>'Rank-health'!I48</f>
        <v>29</v>
      </c>
      <c r="Z48" s="137">
        <f>'Rank-employment'!I48</f>
        <v>11</v>
      </c>
      <c r="AA48" s="137">
        <f>'Rank-Living enviro'!U48</f>
        <v>13</v>
      </c>
      <c r="AB48" s="137">
        <f>'Rank-crime'!I48</f>
        <v>19</v>
      </c>
      <c r="AC48" s="76">
        <f>0.25*(W48)+0.25*(X48)+0.14*(Y48)+0.14*(Z48)+0.14*(AA48)+0.08*(AB48)</f>
        <v>16.940000000000001</v>
      </c>
      <c r="AD48" s="201">
        <f>'Rank-income'!K48</f>
        <v>19</v>
      </c>
      <c r="AE48" s="181">
        <f>'Rank-employment'!K48</f>
        <v>14</v>
      </c>
      <c r="AF48" s="141">
        <f>'Rank-health'!K98</f>
        <v>0</v>
      </c>
      <c r="AG48" s="141">
        <f>'Rank education'!K48</f>
        <v>20</v>
      </c>
      <c r="AH48" s="141">
        <f>'Rank-Living enviro'!Z48</f>
        <v>25</v>
      </c>
      <c r="AI48" s="202">
        <f>'Rank-crime'!K48</f>
        <v>18</v>
      </c>
      <c r="AJ48" s="146">
        <f>0.25*(AD48)+0.25*(AE48)+0.14*(AF48)+0.14*(AG48)+0.14*(AH48)+0.08*(AI48)</f>
        <v>15.99</v>
      </c>
      <c r="AK48" s="2"/>
      <c r="AL48" s="2"/>
      <c r="AM48" s="2"/>
      <c r="AN48" s="2"/>
      <c r="AO48" s="2"/>
      <c r="AP48" s="2"/>
      <c r="AQ48" s="2"/>
      <c r="AR48" s="2"/>
      <c r="AS48" s="2"/>
    </row>
    <row r="49" spans="1:45" x14ac:dyDescent="0.25">
      <c r="A49" s="7" t="s">
        <v>37</v>
      </c>
      <c r="B49" s="201">
        <f>'Rank-income'!C49</f>
        <v>36</v>
      </c>
      <c r="C49" s="137">
        <f>'Rank-employment'!C49</f>
        <v>34</v>
      </c>
      <c r="D49" s="137">
        <f>'Rank-health'!C49</f>
        <v>8</v>
      </c>
      <c r="E49" s="137">
        <f>'Rank education'!C49</f>
        <v>33</v>
      </c>
      <c r="F49" s="137">
        <f>'Rank-Living enviro'!F49</f>
        <v>32</v>
      </c>
      <c r="G49" s="137">
        <f>'Rank-crime'!C49</f>
        <v>36</v>
      </c>
      <c r="H49" s="76">
        <f>0.25*(B49)+0.25*(C49)+0.14*(D49)+0.14*(E49)+0.14*(F49)+0.08*(G49)</f>
        <v>30.6</v>
      </c>
      <c r="I49" s="137">
        <f>'Rank-income'!E49</f>
        <v>39</v>
      </c>
      <c r="J49" s="137">
        <f>'Rank-employment'!E49</f>
        <v>36</v>
      </c>
      <c r="K49" s="137">
        <f>'Rank-health'!E49</f>
        <v>33</v>
      </c>
      <c r="L49" s="137">
        <f>'Rank-employment'!E49</f>
        <v>36</v>
      </c>
      <c r="M49" s="137">
        <f>'Rank-Living enviro'!K49</f>
        <v>28</v>
      </c>
      <c r="N49" s="137">
        <f>'Rank-crime'!E49</f>
        <v>33</v>
      </c>
      <c r="O49" s="76">
        <f>0.25*(I49)+0.25*(J49)+0.14*(K49)+0.14*(L49)+0.14*(M49)+0.08*(N49)</f>
        <v>34.970000000000006</v>
      </c>
      <c r="P49" s="137">
        <f>'Rank-income'!G49</f>
        <v>42</v>
      </c>
      <c r="Q49" s="137">
        <f>'Rank-employment'!G49</f>
        <v>32</v>
      </c>
      <c r="R49" s="137">
        <f>'Rank-health'!G49</f>
        <v>43</v>
      </c>
      <c r="S49" s="137">
        <f>'Rank education'!G49</f>
        <v>35</v>
      </c>
      <c r="T49" s="137">
        <f>'Rank-Living enviro'!P49</f>
        <v>31</v>
      </c>
      <c r="U49" s="137">
        <f>'Rank-crime'!G49</f>
        <v>35</v>
      </c>
      <c r="V49" s="139">
        <f>0.25*(P49)+0.25*(Q49)+0.14*(R49)+0.14*(S49)+0.14*(T49)+0.08*(U49)</f>
        <v>36.56</v>
      </c>
      <c r="W49" s="137">
        <f>'Rank-income'!I49</f>
        <v>42</v>
      </c>
      <c r="X49" s="137">
        <f>'Rank-employment'!I49</f>
        <v>31</v>
      </c>
      <c r="Y49" s="137">
        <f>'Rank-health'!I49</f>
        <v>47</v>
      </c>
      <c r="Z49" s="137">
        <f>'Rank-employment'!I49</f>
        <v>31</v>
      </c>
      <c r="AA49" s="137">
        <f>'Rank-Living enviro'!U49</f>
        <v>38</v>
      </c>
      <c r="AB49" s="137">
        <f>'Rank-crime'!I49</f>
        <v>31</v>
      </c>
      <c r="AC49" s="76">
        <f>0.25*(W49)+0.25*(X49)+0.14*(Y49)+0.14*(Z49)+0.14*(AA49)+0.08*(AB49)</f>
        <v>36.97</v>
      </c>
      <c r="AD49" s="201">
        <f>'Rank-income'!K49</f>
        <v>35</v>
      </c>
      <c r="AE49" s="181">
        <f>'Rank-employment'!K49</f>
        <v>30</v>
      </c>
      <c r="AF49" s="141">
        <f>'Rank-health'!K99</f>
        <v>0</v>
      </c>
      <c r="AG49" s="141">
        <f>'Rank education'!K49</f>
        <v>27</v>
      </c>
      <c r="AH49" s="141">
        <f>'Rank-Living enviro'!Z49</f>
        <v>19</v>
      </c>
      <c r="AI49" s="202">
        <f>'Rank-crime'!K49</f>
        <v>31</v>
      </c>
      <c r="AJ49" s="146">
        <f>0.25*(AD49)+0.25*(AE49)+0.14*(AF49)+0.14*(AG49)+0.14*(AH49)+0.08*(AI49)</f>
        <v>25.17</v>
      </c>
      <c r="AK49" s="2"/>
      <c r="AL49" s="2"/>
      <c r="AM49" s="2"/>
      <c r="AN49" s="2"/>
      <c r="AO49" s="2"/>
      <c r="AP49" s="2"/>
      <c r="AQ49" s="2"/>
      <c r="AR49" s="2"/>
      <c r="AS49" s="2"/>
    </row>
    <row r="50" spans="1:45" x14ac:dyDescent="0.25">
      <c r="A50" s="7" t="s">
        <v>20</v>
      </c>
      <c r="B50" s="201">
        <f>'Rank-income'!C50</f>
        <v>20</v>
      </c>
      <c r="C50" s="137">
        <f>'Rank-employment'!C50</f>
        <v>10</v>
      </c>
      <c r="D50" s="137">
        <f>'Rank-health'!C50</f>
        <v>48</v>
      </c>
      <c r="E50" s="137">
        <f>'Rank education'!C50</f>
        <v>35</v>
      </c>
      <c r="F50" s="137">
        <f>'Rank-Living enviro'!F50</f>
        <v>12</v>
      </c>
      <c r="G50" s="137">
        <f>'Rank-crime'!C50</f>
        <v>10</v>
      </c>
      <c r="H50" s="76">
        <f>0.25*(B50)+0.25*(C50)+0.14*(D50)+0.14*(E50)+0.14*(F50)+0.08*(G50)</f>
        <v>21.6</v>
      </c>
      <c r="I50" s="137">
        <f>'Rank-income'!E50</f>
        <v>26</v>
      </c>
      <c r="J50" s="137">
        <f>'Rank-employment'!E50</f>
        <v>13</v>
      </c>
      <c r="K50" s="137">
        <f>'Rank-health'!E50</f>
        <v>48</v>
      </c>
      <c r="L50" s="137">
        <f>'Rank-employment'!E50</f>
        <v>13</v>
      </c>
      <c r="M50" s="137">
        <f>'Rank-Living enviro'!K50</f>
        <v>8</v>
      </c>
      <c r="N50" s="137">
        <f>'Rank-crime'!E50</f>
        <v>11</v>
      </c>
      <c r="O50" s="76">
        <f>0.25*(I50)+0.25*(J50)+0.14*(K50)+0.14*(L50)+0.14*(M50)+0.08*(N50)</f>
        <v>20.29</v>
      </c>
      <c r="P50" s="137">
        <f>'Rank-income'!G50</f>
        <v>28</v>
      </c>
      <c r="Q50" s="137">
        <f>'Rank-employment'!G50</f>
        <v>13</v>
      </c>
      <c r="R50" s="137">
        <f>'Rank-health'!G50</f>
        <v>46</v>
      </c>
      <c r="S50" s="137">
        <f>'Rank education'!G50</f>
        <v>30</v>
      </c>
      <c r="T50" s="137">
        <f>'Rank-Living enviro'!P50</f>
        <v>4</v>
      </c>
      <c r="U50" s="137">
        <f>'Rank-crime'!G50</f>
        <v>19</v>
      </c>
      <c r="V50" s="139">
        <f>0.25*(P50)+0.25*(Q50)+0.14*(R50)+0.14*(S50)+0.14*(T50)+0.08*(U50)</f>
        <v>22.97</v>
      </c>
      <c r="W50" s="137">
        <f>'Rank-income'!I50</f>
        <v>30</v>
      </c>
      <c r="X50" s="137">
        <f>'Rank-employment'!I50</f>
        <v>17</v>
      </c>
      <c r="Y50" s="137">
        <f>'Rank-health'!I50</f>
        <v>44</v>
      </c>
      <c r="Z50" s="137">
        <f>'Rank-employment'!I50</f>
        <v>17</v>
      </c>
      <c r="AA50" s="137">
        <f>'Rank-Living enviro'!U50</f>
        <v>5</v>
      </c>
      <c r="AB50" s="137">
        <f>'Rank-crime'!I50</f>
        <v>12</v>
      </c>
      <c r="AC50" s="76">
        <f>0.25*(W50)+0.25*(X50)+0.14*(Y50)+0.14*(Z50)+0.14*(AA50)+0.08*(AB50)</f>
        <v>21.95</v>
      </c>
      <c r="AD50" s="201">
        <f>'Rank-income'!K50</f>
        <v>14</v>
      </c>
      <c r="AE50" s="181">
        <f>'Rank-employment'!K50</f>
        <v>13</v>
      </c>
      <c r="AF50" s="141">
        <f>'Rank-health'!K100</f>
        <v>0</v>
      </c>
      <c r="AG50" s="141">
        <f>'Rank education'!K50</f>
        <v>16</v>
      </c>
      <c r="AH50" s="141">
        <f>'Rank-Living enviro'!Z50</f>
        <v>6</v>
      </c>
      <c r="AI50" s="202">
        <f>'Rank-crime'!K50</f>
        <v>11</v>
      </c>
      <c r="AJ50" s="146">
        <f>0.25*(AD50)+0.25*(AE50)+0.14*(AF50)+0.14*(AG50)+0.14*(AH50)+0.08*(AI50)</f>
        <v>10.71</v>
      </c>
      <c r="AK50" s="2"/>
      <c r="AL50" s="2"/>
      <c r="AM50" s="2"/>
      <c r="AN50" s="2"/>
      <c r="AO50" s="2"/>
      <c r="AP50" s="2"/>
      <c r="AQ50" s="2"/>
      <c r="AR50" s="2"/>
      <c r="AS50" s="2"/>
    </row>
    <row r="51" spans="1:45" x14ac:dyDescent="0.25">
      <c r="A51" s="7" t="s">
        <v>56</v>
      </c>
      <c r="B51" s="201">
        <f>'Rank-income'!C51</f>
        <v>14</v>
      </c>
      <c r="C51" s="137">
        <f>'Rank-employment'!C51</f>
        <v>29</v>
      </c>
      <c r="D51" s="137">
        <f>'Rank-health'!C51</f>
        <v>42</v>
      </c>
      <c r="E51" s="137">
        <f>'Rank education'!C51</f>
        <v>10</v>
      </c>
      <c r="F51" s="137">
        <f>'Rank-Living enviro'!F51</f>
        <v>11</v>
      </c>
      <c r="G51" s="137">
        <f>'Rank-crime'!C51</f>
        <v>11</v>
      </c>
      <c r="H51" s="76">
        <f>0.25*(B51)+0.25*(C51)+0.14*(D51)+0.14*(E51)+0.14*(F51)+0.08*(G51)</f>
        <v>20.45</v>
      </c>
      <c r="I51" s="137">
        <f>'Rank-income'!E51</f>
        <v>13</v>
      </c>
      <c r="J51" s="137">
        <f>'Rank-employment'!E51</f>
        <v>30</v>
      </c>
      <c r="K51" s="137">
        <f>'Rank-health'!E51</f>
        <v>42</v>
      </c>
      <c r="L51" s="137">
        <f>'Rank-employment'!E51</f>
        <v>30</v>
      </c>
      <c r="M51" s="137">
        <f>'Rank-Living enviro'!K51</f>
        <v>5</v>
      </c>
      <c r="N51" s="137">
        <f>'Rank-crime'!E51</f>
        <v>13</v>
      </c>
      <c r="O51" s="76">
        <f>0.25*(I51)+0.25*(J51)+0.14*(K51)+0.14*(L51)+0.14*(M51)+0.08*(N51)</f>
        <v>22.57</v>
      </c>
      <c r="P51" s="137">
        <f>'Rank-income'!G51</f>
        <v>12</v>
      </c>
      <c r="Q51" s="137">
        <f>'Rank-employment'!G51</f>
        <v>35</v>
      </c>
      <c r="R51" s="137">
        <f>'Rank-health'!G51</f>
        <v>39</v>
      </c>
      <c r="S51" s="137">
        <f>'Rank education'!G51</f>
        <v>11</v>
      </c>
      <c r="T51" s="137">
        <f>'Rank-Living enviro'!P51</f>
        <v>9</v>
      </c>
      <c r="U51" s="137">
        <f>'Rank-crime'!G51</f>
        <v>15</v>
      </c>
      <c r="V51" s="139">
        <f>0.25*(P51)+0.25*(Q51)+0.14*(R51)+0.14*(S51)+0.14*(T51)+0.08*(U51)</f>
        <v>21.21</v>
      </c>
      <c r="W51" s="137">
        <f>'Rank-income'!I51</f>
        <v>12</v>
      </c>
      <c r="X51" s="137">
        <f>'Rank-employment'!I51</f>
        <v>35</v>
      </c>
      <c r="Y51" s="137">
        <f>'Rank-health'!I51</f>
        <v>38</v>
      </c>
      <c r="Z51" s="137">
        <f>'Rank-employment'!I51</f>
        <v>35</v>
      </c>
      <c r="AA51" s="137">
        <f>'Rank-Living enviro'!U51</f>
        <v>7</v>
      </c>
      <c r="AB51" s="137">
        <f>'Rank-crime'!I51</f>
        <v>16</v>
      </c>
      <c r="AC51" s="76">
        <f>0.25*(W51)+0.25*(X51)+0.14*(Y51)+0.14*(Z51)+0.14*(AA51)+0.08*(AB51)</f>
        <v>24.23</v>
      </c>
      <c r="AD51" s="201">
        <f>'Rank-income'!K51</f>
        <v>12</v>
      </c>
      <c r="AE51" s="181">
        <f>'Rank-employment'!K51</f>
        <v>36</v>
      </c>
      <c r="AF51" s="141">
        <f>'Rank-health'!K101</f>
        <v>0</v>
      </c>
      <c r="AG51" s="141">
        <f>'Rank education'!K51</f>
        <v>15</v>
      </c>
      <c r="AH51" s="141">
        <f>'Rank-Living enviro'!Z51</f>
        <v>3</v>
      </c>
      <c r="AI51" s="202">
        <f>'Rank-crime'!K51</f>
        <v>25</v>
      </c>
      <c r="AJ51" s="146">
        <f>0.25*(AD51)+0.25*(AE51)+0.14*(AF51)+0.14*(AG51)+0.14*(AH51)+0.08*(AI51)</f>
        <v>16.52</v>
      </c>
      <c r="AK51" s="2"/>
      <c r="AL51" s="2"/>
      <c r="AM51" s="2"/>
      <c r="AN51" s="2"/>
      <c r="AO51" s="2"/>
      <c r="AP51" s="2"/>
      <c r="AQ51" s="2"/>
      <c r="AR51" s="2"/>
      <c r="AS51" s="2"/>
    </row>
    <row r="52" spans="1:45" x14ac:dyDescent="0.25">
      <c r="A52" s="7" t="s">
        <v>70</v>
      </c>
      <c r="B52" s="201">
        <f>'Rank-income'!C52</f>
        <v>29</v>
      </c>
      <c r="C52" s="137">
        <f>'Rank-employment'!C52</f>
        <v>14</v>
      </c>
      <c r="D52" s="137">
        <f>'Rank-health'!C52</f>
        <v>22</v>
      </c>
      <c r="E52" s="137">
        <f>'Rank education'!C52</f>
        <v>26</v>
      </c>
      <c r="F52" s="137">
        <f>'Rank-Living enviro'!F52</f>
        <v>29</v>
      </c>
      <c r="G52" s="137">
        <f>'Rank-crime'!C52</f>
        <v>16</v>
      </c>
      <c r="H52" s="76">
        <f>0.25*(B52)+0.25*(C52)+0.14*(D52)+0.14*(E52)+0.14*(F52)+0.08*(G52)</f>
        <v>22.810000000000002</v>
      </c>
      <c r="I52" s="137">
        <f>'Rank-income'!E52</f>
        <v>20</v>
      </c>
      <c r="J52" s="137">
        <f>'Rank-employment'!E52</f>
        <v>19</v>
      </c>
      <c r="K52" s="137">
        <f>'Rank-health'!E52</f>
        <v>19</v>
      </c>
      <c r="L52" s="137">
        <f>'Rank-employment'!E52</f>
        <v>19</v>
      </c>
      <c r="M52" s="137">
        <f>'Rank-Living enviro'!K52</f>
        <v>29</v>
      </c>
      <c r="N52" s="137">
        <f>'Rank-crime'!E52</f>
        <v>20</v>
      </c>
      <c r="O52" s="76">
        <f>0.25*(I52)+0.25*(J52)+0.14*(K52)+0.14*(L52)+0.14*(M52)+0.08*(N52)</f>
        <v>20.730000000000004</v>
      </c>
      <c r="P52" s="137">
        <f>'Rank-income'!G52</f>
        <v>18</v>
      </c>
      <c r="Q52" s="137">
        <f>'Rank-employment'!G52</f>
        <v>23</v>
      </c>
      <c r="R52" s="137">
        <f>'Rank-health'!G52</f>
        <v>21</v>
      </c>
      <c r="S52" s="137">
        <f>'Rank education'!G52</f>
        <v>29</v>
      </c>
      <c r="T52" s="137">
        <f>'Rank-Living enviro'!P52</f>
        <v>33</v>
      </c>
      <c r="U52" s="137">
        <f>'Rank-crime'!G52</f>
        <v>30</v>
      </c>
      <c r="V52" s="139">
        <f>0.25*(P52)+0.25*(Q52)+0.14*(R52)+0.14*(S52)+0.14*(T52)+0.08*(U52)</f>
        <v>24.27</v>
      </c>
      <c r="W52" s="137">
        <f>'Rank-income'!I52</f>
        <v>15</v>
      </c>
      <c r="X52" s="137">
        <f>'Rank-employment'!I52</f>
        <v>22</v>
      </c>
      <c r="Y52" s="137">
        <f>'Rank-health'!I52</f>
        <v>21</v>
      </c>
      <c r="Z52" s="137">
        <f>'Rank-employment'!I52</f>
        <v>22</v>
      </c>
      <c r="AA52" s="137">
        <f>'Rank-Living enviro'!U52</f>
        <v>37</v>
      </c>
      <c r="AB52" s="137">
        <f>'Rank-crime'!I52</f>
        <v>18</v>
      </c>
      <c r="AC52" s="76">
        <f>0.25*(W52)+0.25*(X52)+0.14*(Y52)+0.14*(Z52)+0.14*(AA52)+0.08*(AB52)</f>
        <v>21.890000000000004</v>
      </c>
      <c r="AD52" s="201">
        <f>'Rank-income'!K52</f>
        <v>27</v>
      </c>
      <c r="AE52" s="181">
        <f>'Rank-employment'!K52</f>
        <v>7</v>
      </c>
      <c r="AF52" s="141">
        <f>'Rank-health'!K102</f>
        <v>0</v>
      </c>
      <c r="AG52" s="141">
        <f>'Rank education'!K52</f>
        <v>19</v>
      </c>
      <c r="AH52" s="141">
        <f>'Rank-Living enviro'!Z52</f>
        <v>21</v>
      </c>
      <c r="AI52" s="202">
        <f>'Rank-crime'!K52</f>
        <v>28</v>
      </c>
      <c r="AJ52" s="146">
        <f>0.25*(AD52)+0.25*(AE52)+0.14*(AF52)+0.14*(AG52)+0.14*(AH52)+0.08*(AI52)</f>
        <v>16.340000000000003</v>
      </c>
      <c r="AK52" s="2"/>
      <c r="AL52" s="2"/>
      <c r="AM52" s="2"/>
      <c r="AN52" s="2"/>
      <c r="AO52" s="2"/>
      <c r="AP52" s="2"/>
      <c r="AQ52" s="2"/>
      <c r="AR52" s="2"/>
      <c r="AS52" s="2"/>
    </row>
    <row r="53" spans="1:45" ht="15.75" thickBot="1" x14ac:dyDescent="0.3">
      <c r="A53" s="92" t="s">
        <v>10</v>
      </c>
      <c r="B53" s="44">
        <f>'Rank-income'!C53</f>
        <v>13</v>
      </c>
      <c r="C53" s="45">
        <f>'Rank-employment'!C53</f>
        <v>21</v>
      </c>
      <c r="D53" s="45">
        <f>'Rank-health'!C53</f>
        <v>37</v>
      </c>
      <c r="E53" s="45">
        <f>'Rank education'!C53</f>
        <v>8</v>
      </c>
      <c r="F53" s="45">
        <f>'Rank-Living enviro'!F53</f>
        <v>14</v>
      </c>
      <c r="G53" s="45">
        <f>'Rank-crime'!C53</f>
        <v>21</v>
      </c>
      <c r="H53" s="77">
        <f>0.25*(B53)+0.25*(C53)+0.14*(D53)+0.14*(E53)+0.14*(F53)+0.08*(G53)</f>
        <v>18.440000000000001</v>
      </c>
      <c r="I53" s="44">
        <f>'Rank-income'!E53</f>
        <v>18</v>
      </c>
      <c r="J53" s="45">
        <f>'Rank-employment'!E53</f>
        <v>14</v>
      </c>
      <c r="K53" s="45">
        <f>'Rank-health'!E53</f>
        <v>23</v>
      </c>
      <c r="L53" s="45">
        <f>'Rank-employment'!E53</f>
        <v>14</v>
      </c>
      <c r="M53" s="45">
        <f>'Rank-Living enviro'!K53</f>
        <v>10</v>
      </c>
      <c r="N53" s="45">
        <f>'Rank-crime'!E53</f>
        <v>37</v>
      </c>
      <c r="O53" s="77">
        <f>0.25*(I53)+0.25*(J53)+0.14*(K53)+0.14*(L53)+0.14*(M53)+0.08*(N53)</f>
        <v>17.540000000000003</v>
      </c>
      <c r="P53" s="44">
        <f>'Rank-income'!G53</f>
        <v>31</v>
      </c>
      <c r="Q53" s="45">
        <f>'Rank-employment'!G53</f>
        <v>9</v>
      </c>
      <c r="R53" s="45">
        <f>'Rank-health'!G53</f>
        <v>9</v>
      </c>
      <c r="S53" s="45">
        <f>'Rank education'!G53</f>
        <v>7</v>
      </c>
      <c r="T53" s="45">
        <f>'Rank-Living enviro'!P53</f>
        <v>13</v>
      </c>
      <c r="U53" s="45">
        <f>'Rank-crime'!G53</f>
        <v>43</v>
      </c>
      <c r="V53" s="140">
        <f>0.25*(P53)+0.25*(Q53)+0.14*(R53)+0.14*(S53)+0.14*(T53)+0.08*(U53)</f>
        <v>17.5</v>
      </c>
      <c r="W53" s="44">
        <f>'Rank-income'!I53</f>
        <v>36</v>
      </c>
      <c r="X53" s="45">
        <f>'Rank-employment'!I53</f>
        <v>7</v>
      </c>
      <c r="Y53" s="45">
        <f>'Rank-health'!I53</f>
        <v>4</v>
      </c>
      <c r="Z53" s="45">
        <f>'Rank education'!I53</f>
        <v>8</v>
      </c>
      <c r="AA53" s="45">
        <f>'Rank-Living enviro'!U53</f>
        <v>16</v>
      </c>
      <c r="AB53" s="45">
        <f>'Rank-crime'!I53</f>
        <v>37</v>
      </c>
      <c r="AC53" s="77">
        <f>0.25*(W53)+0.25*(X53)+0.14*(Y53)+0.14*(Z53)+0.14*(AA53)+0.08*(AB53)</f>
        <v>17.63</v>
      </c>
      <c r="AD53" s="44">
        <f>'Rank-income'!K53</f>
        <v>9</v>
      </c>
      <c r="AE53" s="143">
        <f>'Rank-employment'!K53</f>
        <v>27</v>
      </c>
      <c r="AF53" s="144">
        <f>'Rank-health'!K103</f>
        <v>0</v>
      </c>
      <c r="AG53" s="144">
        <f>'Rank education'!K53</f>
        <v>5</v>
      </c>
      <c r="AH53" s="144">
        <f>'Rank-Living enviro'!Z53</f>
        <v>7</v>
      </c>
      <c r="AI53" s="203">
        <f>'Rank-crime'!K53</f>
        <v>36</v>
      </c>
      <c r="AJ53" s="147">
        <f>0.25*(AD53)+0.25*(AE53)+0.14*(AF53)+0.14*(AG53)+0.14*(AH53)+0.08*(AI53)</f>
        <v>13.559999999999999</v>
      </c>
      <c r="AK53" s="2"/>
      <c r="AL53" s="2"/>
      <c r="AM53" s="2"/>
      <c r="AN53" s="2"/>
      <c r="AO53" s="2"/>
      <c r="AP53" s="2"/>
      <c r="AQ53" s="2"/>
      <c r="AR53" s="2"/>
      <c r="AS53" s="2"/>
    </row>
    <row r="54" spans="1:45" x14ac:dyDescent="0.25">
      <c r="D54" s="83"/>
      <c r="P54" s="42"/>
      <c r="S54" s="83"/>
      <c r="V54" s="83"/>
      <c r="X54" s="83"/>
      <c r="Z54" s="83"/>
      <c r="AA54" s="83"/>
      <c r="AC54" s="137"/>
    </row>
    <row r="55" spans="1:45" ht="16.5" hidden="1" thickTop="1" thickBot="1" x14ac:dyDescent="0.3">
      <c r="A55" s="4" t="s">
        <v>54</v>
      </c>
      <c r="P55" s="42"/>
    </row>
    <row r="56" spans="1:45" ht="16.5" hidden="1" thickTop="1" thickBot="1" x14ac:dyDescent="0.3">
      <c r="A56" s="5" t="s">
        <v>55</v>
      </c>
      <c r="B56" s="46"/>
      <c r="P56" s="42"/>
    </row>
    <row r="57" spans="1:45" x14ac:dyDescent="0.25">
      <c r="B57" s="46"/>
      <c r="P57" s="42"/>
    </row>
    <row r="58" spans="1:45" ht="13.5" customHeight="1" x14ac:dyDescent="0.25">
      <c r="B58" s="47"/>
      <c r="P58" s="42"/>
    </row>
    <row r="59" spans="1:45" x14ac:dyDescent="0.25">
      <c r="B59" s="47"/>
      <c r="P59" s="42"/>
    </row>
    <row r="60" spans="1:45" x14ac:dyDescent="0.25">
      <c r="B60" s="47"/>
    </row>
    <row r="61" spans="1:45" x14ac:dyDescent="0.25">
      <c r="B61" s="47"/>
    </row>
    <row r="62" spans="1:45" x14ac:dyDescent="0.25">
      <c r="B62" s="47"/>
    </row>
    <row r="63" spans="1:45" x14ac:dyDescent="0.25">
      <c r="B63" s="47"/>
    </row>
    <row r="64" spans="1:45" x14ac:dyDescent="0.25">
      <c r="B64" s="47"/>
    </row>
    <row r="65" spans="2:2" x14ac:dyDescent="0.25">
      <c r="B65" s="47"/>
    </row>
    <row r="66" spans="2:2" x14ac:dyDescent="0.25">
      <c r="B66" s="47"/>
    </row>
    <row r="67" spans="2:2" x14ac:dyDescent="0.25">
      <c r="B67" s="47"/>
    </row>
    <row r="68" spans="2:2" x14ac:dyDescent="0.25">
      <c r="B68" s="47"/>
    </row>
    <row r="69" spans="2:2" x14ac:dyDescent="0.25">
      <c r="B69" s="47"/>
    </row>
    <row r="70" spans="2:2" x14ac:dyDescent="0.25">
      <c r="B70" s="47"/>
    </row>
    <row r="71" spans="2:2" x14ac:dyDescent="0.25">
      <c r="B71" s="47"/>
    </row>
    <row r="72" spans="2:2" x14ac:dyDescent="0.25">
      <c r="B72" s="47"/>
    </row>
    <row r="73" spans="2:2" x14ac:dyDescent="0.25">
      <c r="B73" s="47"/>
    </row>
    <row r="74" spans="2:2" x14ac:dyDescent="0.25">
      <c r="B74" s="47"/>
    </row>
    <row r="75" spans="2:2" x14ac:dyDescent="0.25">
      <c r="B75" s="47"/>
    </row>
    <row r="76" spans="2:2" x14ac:dyDescent="0.25">
      <c r="B76" s="47"/>
    </row>
    <row r="77" spans="2:2" x14ac:dyDescent="0.25">
      <c r="B77" s="47"/>
    </row>
    <row r="78" spans="2:2" x14ac:dyDescent="0.25">
      <c r="B78" s="47"/>
    </row>
    <row r="79" spans="2:2" x14ac:dyDescent="0.25">
      <c r="B79" s="47"/>
    </row>
    <row r="80" spans="2:2" x14ac:dyDescent="0.25">
      <c r="B80" s="47"/>
    </row>
    <row r="81" spans="2:2" x14ac:dyDescent="0.25">
      <c r="B81" s="47"/>
    </row>
    <row r="82" spans="2:2" x14ac:dyDescent="0.25">
      <c r="B82" s="47"/>
    </row>
    <row r="83" spans="2:2" x14ac:dyDescent="0.25">
      <c r="B83" s="47"/>
    </row>
    <row r="84" spans="2:2" x14ac:dyDescent="0.25">
      <c r="B84" s="47"/>
    </row>
    <row r="85" spans="2:2" x14ac:dyDescent="0.25">
      <c r="B85" s="47"/>
    </row>
    <row r="86" spans="2:2" x14ac:dyDescent="0.25">
      <c r="B86" s="47"/>
    </row>
    <row r="87" spans="2:2" x14ac:dyDescent="0.25">
      <c r="B87" s="47"/>
    </row>
    <row r="88" spans="2:2" x14ac:dyDescent="0.25">
      <c r="B88" s="47"/>
    </row>
    <row r="89" spans="2:2" x14ac:dyDescent="0.25">
      <c r="B89" s="47"/>
    </row>
    <row r="90" spans="2:2" x14ac:dyDescent="0.25">
      <c r="B90" s="47"/>
    </row>
    <row r="91" spans="2:2" x14ac:dyDescent="0.25">
      <c r="B91" s="47"/>
    </row>
    <row r="92" spans="2:2" x14ac:dyDescent="0.25">
      <c r="B92" s="47"/>
    </row>
    <row r="93" spans="2:2" x14ac:dyDescent="0.25">
      <c r="B93" s="47"/>
    </row>
    <row r="94" spans="2:2" x14ac:dyDescent="0.25">
      <c r="B94" s="47"/>
    </row>
    <row r="95" spans="2:2" x14ac:dyDescent="0.25">
      <c r="B95" s="47"/>
    </row>
    <row r="96" spans="2:2" x14ac:dyDescent="0.25">
      <c r="B96" s="47"/>
    </row>
    <row r="97" spans="2:2" x14ac:dyDescent="0.25">
      <c r="B97" s="47"/>
    </row>
    <row r="98" spans="2:2" x14ac:dyDescent="0.25">
      <c r="B98" s="47"/>
    </row>
    <row r="99" spans="2:2" x14ac:dyDescent="0.25">
      <c r="B99" s="47"/>
    </row>
    <row r="100" spans="2:2" x14ac:dyDescent="0.25">
      <c r="B100" s="47"/>
    </row>
    <row r="101" spans="2:2" x14ac:dyDescent="0.25">
      <c r="B101" s="47"/>
    </row>
    <row r="102" spans="2:2" x14ac:dyDescent="0.25">
      <c r="B102" s="47"/>
    </row>
    <row r="103" spans="2:2" x14ac:dyDescent="0.25">
      <c r="B103" s="47"/>
    </row>
    <row r="104" spans="2:2" x14ac:dyDescent="0.25">
      <c r="B104" s="47"/>
    </row>
    <row r="105" spans="2:2" x14ac:dyDescent="0.25">
      <c r="B105" s="47"/>
    </row>
    <row r="106" spans="2:2" ht="15.75" thickBot="1" x14ac:dyDescent="0.3">
      <c r="B106" s="48"/>
    </row>
  </sheetData>
  <autoFilter ref="A2:AJ53">
    <sortState ref="A3:AJ53">
      <sortCondition ref="A2:A53"/>
    </sortState>
  </autoFilter>
  <mergeCells count="5">
    <mergeCell ref="W1:AC1"/>
    <mergeCell ref="P1:V1"/>
    <mergeCell ref="I1:O1"/>
    <mergeCell ref="B1:H1"/>
    <mergeCell ref="AD1:AJ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workbookViewId="0"/>
  </sheetViews>
  <sheetFormatPr defaultRowHeight="15" x14ac:dyDescent="0.25"/>
  <cols>
    <col min="1" max="1" width="53.5703125" customWidth="1"/>
    <col min="2" max="5" width="30.85546875" customWidth="1"/>
    <col min="6" max="6" width="30.140625" customWidth="1"/>
    <col min="7" max="7" width="9.140625" customWidth="1"/>
  </cols>
  <sheetData>
    <row r="1" spans="1:6" s="30" customFormat="1" ht="45.75" customHeight="1" thickBot="1" x14ac:dyDescent="0.4">
      <c r="A1" s="96" t="s">
        <v>65</v>
      </c>
      <c r="B1" s="29">
        <v>1996</v>
      </c>
      <c r="C1" s="29">
        <v>2002</v>
      </c>
      <c r="D1" s="29">
        <v>2007</v>
      </c>
      <c r="E1" s="50">
        <v>2010</v>
      </c>
      <c r="F1" s="50">
        <v>2013</v>
      </c>
    </row>
    <row r="2" spans="1:6" s="49" customFormat="1" ht="12.75" customHeight="1" x14ac:dyDescent="0.25">
      <c r="A2" s="12" t="s">
        <v>45</v>
      </c>
      <c r="B2" s="204">
        <f>Scores!H3</f>
        <v>33.479999999999997</v>
      </c>
      <c r="C2" s="204">
        <f>Scores!O3</f>
        <v>30.450000000000003</v>
      </c>
      <c r="D2" s="204">
        <f>Scores!V3</f>
        <v>31.48</v>
      </c>
      <c r="E2" s="204">
        <f>Scores!AC3</f>
        <v>31.800000000000004</v>
      </c>
      <c r="F2" s="204">
        <f>Scores!AJ3</f>
        <v>32.56</v>
      </c>
    </row>
    <row r="3" spans="1:6" x14ac:dyDescent="0.25">
      <c r="A3" s="91" t="s">
        <v>71</v>
      </c>
      <c r="B3" s="78">
        <f>Scores!H4</f>
        <v>25.189999999999998</v>
      </c>
      <c r="C3" s="78">
        <f>Scores!O4</f>
        <v>12.9</v>
      </c>
      <c r="D3" s="78">
        <f>Scores!V4</f>
        <v>14.230000000000002</v>
      </c>
      <c r="E3" s="78">
        <f>Scores!AC4</f>
        <v>10.040000000000001</v>
      </c>
      <c r="F3" s="78">
        <f>Scores!AJ4</f>
        <v>15.459999999999999</v>
      </c>
    </row>
    <row r="4" spans="1:6" x14ac:dyDescent="0.25">
      <c r="A4" s="91" t="s">
        <v>27</v>
      </c>
      <c r="B4" s="78">
        <f>Scores!H5</f>
        <v>24.040000000000003</v>
      </c>
      <c r="C4" s="78">
        <f>Scores!O5</f>
        <v>23.790000000000003</v>
      </c>
      <c r="D4" s="78">
        <f>Scores!V5</f>
        <v>19.2</v>
      </c>
      <c r="E4" s="78">
        <f>Scores!AC5</f>
        <v>20.27</v>
      </c>
      <c r="F4" s="78">
        <f>Scores!AJ5</f>
        <v>17.27</v>
      </c>
    </row>
    <row r="5" spans="1:6" x14ac:dyDescent="0.25">
      <c r="A5" s="91" t="s">
        <v>48</v>
      </c>
      <c r="B5" s="78">
        <f>Scores!H6</f>
        <v>32.06</v>
      </c>
      <c r="C5" s="78">
        <f>Scores!O6</f>
        <v>28.03</v>
      </c>
      <c r="D5" s="78">
        <f>Scores!V6</f>
        <v>26.89</v>
      </c>
      <c r="E5" s="78">
        <f>Scores!AC6</f>
        <v>28.14</v>
      </c>
      <c r="F5" s="78">
        <f>Scores!AJ6</f>
        <v>31.410000000000004</v>
      </c>
    </row>
    <row r="6" spans="1:6" x14ac:dyDescent="0.25">
      <c r="A6" s="91" t="s">
        <v>47</v>
      </c>
      <c r="B6" s="78">
        <f>Scores!H7</f>
        <v>37.050000000000004</v>
      </c>
      <c r="C6" s="78">
        <f>Scores!O7</f>
        <v>37.040000000000006</v>
      </c>
      <c r="D6" s="78">
        <f>Scores!V7</f>
        <v>34.630000000000003</v>
      </c>
      <c r="E6" s="78">
        <f>Scores!AC7</f>
        <v>34.160000000000004</v>
      </c>
      <c r="F6" s="78">
        <f>Scores!AJ7</f>
        <v>36.220000000000006</v>
      </c>
    </row>
    <row r="7" spans="1:6" x14ac:dyDescent="0.25">
      <c r="A7" s="91" t="s">
        <v>29</v>
      </c>
      <c r="B7" s="78">
        <f>Scores!H8</f>
        <v>41.67</v>
      </c>
      <c r="C7" s="78">
        <f>Scores!O8</f>
        <v>34.74</v>
      </c>
      <c r="D7" s="78">
        <f>Scores!V8</f>
        <v>37.050000000000004</v>
      </c>
      <c r="E7" s="78">
        <f>Scores!AC8</f>
        <v>34.49</v>
      </c>
      <c r="F7" s="78">
        <f>Scores!AJ8</f>
        <v>36.660000000000004</v>
      </c>
    </row>
    <row r="8" spans="1:6" x14ac:dyDescent="0.25">
      <c r="A8" s="14" t="s">
        <v>43</v>
      </c>
      <c r="B8" s="78">
        <f>Scores!H9</f>
        <v>48.06</v>
      </c>
      <c r="C8" s="78">
        <f>Scores!O9</f>
        <v>48.03</v>
      </c>
      <c r="D8" s="78">
        <f>Scores!V9</f>
        <v>47.010000000000005</v>
      </c>
      <c r="E8" s="78">
        <f>Scores!AC9</f>
        <v>48.05</v>
      </c>
      <c r="F8" s="78">
        <f>Scores!AJ9</f>
        <v>43.4</v>
      </c>
    </row>
    <row r="9" spans="1:6" x14ac:dyDescent="0.25">
      <c r="A9" s="91" t="s">
        <v>57</v>
      </c>
      <c r="B9" s="78">
        <f>Scores!H10</f>
        <v>19.080000000000002</v>
      </c>
      <c r="C9" s="78">
        <f>Scores!O10</f>
        <v>20.14</v>
      </c>
      <c r="D9" s="78">
        <f>Scores!V10</f>
        <v>21.73</v>
      </c>
      <c r="E9" s="78">
        <f>Scores!AC10</f>
        <v>24.230000000000004</v>
      </c>
      <c r="F9" s="78">
        <f>Scores!AJ10</f>
        <v>16.87</v>
      </c>
    </row>
    <row r="10" spans="1:6" x14ac:dyDescent="0.25">
      <c r="A10" s="91" t="s">
        <v>52</v>
      </c>
      <c r="B10" s="78">
        <f>Scores!H11</f>
        <v>38.680000000000007</v>
      </c>
      <c r="C10" s="78">
        <f>Scores!O11</f>
        <v>36.950000000000003</v>
      </c>
      <c r="D10" s="78">
        <f>Scores!V11</f>
        <v>34.43</v>
      </c>
      <c r="E10" s="78">
        <f>Scores!AC11</f>
        <v>34.030000000000008</v>
      </c>
      <c r="F10" s="78">
        <f>Scores!AJ11</f>
        <v>39.050000000000004</v>
      </c>
    </row>
    <row r="11" spans="1:6" x14ac:dyDescent="0.25">
      <c r="A11" s="14" t="s">
        <v>34</v>
      </c>
      <c r="B11" s="78">
        <f>Scores!H12</f>
        <v>43.99</v>
      </c>
      <c r="C11" s="78">
        <f>Scores!O12</f>
        <v>40.989999999999995</v>
      </c>
      <c r="D11" s="78">
        <f>Scores!V12</f>
        <v>39.92</v>
      </c>
      <c r="E11" s="78">
        <f>Scores!AC12</f>
        <v>39.08</v>
      </c>
      <c r="F11" s="78">
        <f>Scores!AJ12</f>
        <v>39.08</v>
      </c>
    </row>
    <row r="12" spans="1:6" x14ac:dyDescent="0.25">
      <c r="A12" s="91" t="s">
        <v>12</v>
      </c>
      <c r="B12" s="78">
        <f>Scores!H13</f>
        <v>14.990000000000002</v>
      </c>
      <c r="C12" s="78">
        <f>Scores!O13</f>
        <v>19.14</v>
      </c>
      <c r="D12" s="78">
        <f>Scores!V13</f>
        <v>17.82</v>
      </c>
      <c r="E12" s="78">
        <f>Scores!AC13</f>
        <v>19.610000000000003</v>
      </c>
      <c r="F12" s="78">
        <f>Scores!AJ13</f>
        <v>10.36</v>
      </c>
    </row>
    <row r="13" spans="1:6" x14ac:dyDescent="0.25">
      <c r="A13" s="91" t="s">
        <v>8</v>
      </c>
      <c r="B13" s="78">
        <f>Scores!H14</f>
        <v>19.29</v>
      </c>
      <c r="C13" s="78">
        <f>Scores!O14</f>
        <v>19.46</v>
      </c>
      <c r="D13" s="78">
        <f>Scores!V14</f>
        <v>16.46</v>
      </c>
      <c r="E13" s="78">
        <f>Scores!AC14</f>
        <v>19.209999999999997</v>
      </c>
      <c r="F13" s="78">
        <f>Scores!AJ14</f>
        <v>13.969999999999999</v>
      </c>
    </row>
    <row r="14" spans="1:6" x14ac:dyDescent="0.25">
      <c r="A14" s="91" t="s">
        <v>21</v>
      </c>
      <c r="B14" s="78">
        <f>Scores!H15</f>
        <v>25.860000000000003</v>
      </c>
      <c r="C14" s="78">
        <f>Scores!O15</f>
        <v>31.6</v>
      </c>
      <c r="D14" s="78">
        <f>Scores!V15</f>
        <v>28.770000000000003</v>
      </c>
      <c r="E14" s="78">
        <f>Scores!AC15</f>
        <v>27.070000000000004</v>
      </c>
      <c r="F14" s="78">
        <f>Scores!AJ15</f>
        <v>23.290000000000003</v>
      </c>
    </row>
    <row r="15" spans="1:6" x14ac:dyDescent="0.25">
      <c r="A15" s="91" t="s">
        <v>22</v>
      </c>
      <c r="B15" s="78">
        <f>Scores!H16</f>
        <v>24.700000000000003</v>
      </c>
      <c r="C15" s="78">
        <f>Scores!O16</f>
        <v>27.39</v>
      </c>
      <c r="D15" s="78">
        <f>Scores!V16</f>
        <v>23.24</v>
      </c>
      <c r="E15" s="78">
        <f>Scores!AC16</f>
        <v>28.39</v>
      </c>
      <c r="F15" s="78">
        <f>Scores!AJ16</f>
        <v>13.83</v>
      </c>
    </row>
    <row r="16" spans="1:6" x14ac:dyDescent="0.25">
      <c r="A16" s="91" t="s">
        <v>17</v>
      </c>
      <c r="B16" s="78">
        <f>Scores!H17</f>
        <v>18.260000000000002</v>
      </c>
      <c r="C16" s="78">
        <f>Scores!O17</f>
        <v>17.61</v>
      </c>
      <c r="D16" s="78">
        <f>Scores!V17</f>
        <v>17.180000000000003</v>
      </c>
      <c r="E16" s="78">
        <f>Scores!AC17</f>
        <v>17.140000000000004</v>
      </c>
      <c r="F16" s="78">
        <f>Scores!AJ17</f>
        <v>17</v>
      </c>
    </row>
    <row r="17" spans="1:6" x14ac:dyDescent="0.25">
      <c r="A17" s="91" t="s">
        <v>25</v>
      </c>
      <c r="B17" s="78">
        <f>Scores!H18</f>
        <v>8.5800000000000018</v>
      </c>
      <c r="C17" s="78">
        <f>Scores!O18</f>
        <v>9.1800000000000015</v>
      </c>
      <c r="D17" s="78">
        <f>Scores!V18</f>
        <v>15.250000000000002</v>
      </c>
      <c r="E17" s="78">
        <f>Scores!AC18</f>
        <v>14.38</v>
      </c>
      <c r="F17" s="78">
        <f>Scores!AJ18</f>
        <v>12.129999999999999</v>
      </c>
    </row>
    <row r="18" spans="1:6" x14ac:dyDescent="0.25">
      <c r="A18" s="91" t="s">
        <v>40</v>
      </c>
      <c r="B18" s="78">
        <f>Scores!H19</f>
        <v>38.459999999999994</v>
      </c>
      <c r="C18" s="78">
        <f>Scores!O19</f>
        <v>41.32</v>
      </c>
      <c r="D18" s="78">
        <f>Scores!V19</f>
        <v>39.340000000000011</v>
      </c>
      <c r="E18" s="78">
        <f>Scores!AC19</f>
        <v>39.56</v>
      </c>
      <c r="F18" s="78">
        <f>Scores!AJ19</f>
        <v>37.74</v>
      </c>
    </row>
    <row r="19" spans="1:6" x14ac:dyDescent="0.25">
      <c r="A19" s="91" t="s">
        <v>38</v>
      </c>
      <c r="B19" s="78">
        <f>Scores!H20</f>
        <v>41.980000000000004</v>
      </c>
      <c r="C19" s="78">
        <f>Scores!O20</f>
        <v>44.69</v>
      </c>
      <c r="D19" s="78">
        <f>Scores!V20</f>
        <v>44.280000000000008</v>
      </c>
      <c r="E19" s="78">
        <f>Scores!AC20</f>
        <v>46.06</v>
      </c>
      <c r="F19" s="78">
        <f>Scores!AJ20</f>
        <v>39.51</v>
      </c>
    </row>
    <row r="20" spans="1:6" x14ac:dyDescent="0.25">
      <c r="A20" s="91" t="s">
        <v>33</v>
      </c>
      <c r="B20" s="78">
        <f>Scores!H21</f>
        <v>31.509999999999998</v>
      </c>
      <c r="C20" s="78">
        <f>Scores!O21</f>
        <v>31.080000000000002</v>
      </c>
      <c r="D20" s="78">
        <f>Scores!V21</f>
        <v>31.94</v>
      </c>
      <c r="E20" s="78">
        <f>Scores!AC21</f>
        <v>32.82</v>
      </c>
      <c r="F20" s="78">
        <f>Scores!AJ21</f>
        <v>30.17</v>
      </c>
    </row>
    <row r="21" spans="1:6" x14ac:dyDescent="0.25">
      <c r="A21" s="91" t="s">
        <v>15</v>
      </c>
      <c r="B21" s="78">
        <f>Scores!H22</f>
        <v>12.06</v>
      </c>
      <c r="C21" s="78">
        <f>Scores!O22</f>
        <v>14.53</v>
      </c>
      <c r="D21" s="78">
        <f>Scores!V22</f>
        <v>17.3</v>
      </c>
      <c r="E21" s="78">
        <f>Scores!AC22</f>
        <v>17.079999999999998</v>
      </c>
      <c r="F21" s="78">
        <f>Scores!AJ22</f>
        <v>6.8000000000000007</v>
      </c>
    </row>
    <row r="22" spans="1:6" x14ac:dyDescent="0.25">
      <c r="A22" s="91" t="s">
        <v>18</v>
      </c>
      <c r="B22" s="78">
        <f>Scores!H23</f>
        <v>26.28</v>
      </c>
      <c r="C22" s="78">
        <f>Scores!O23</f>
        <v>35.880000000000003</v>
      </c>
      <c r="D22" s="78">
        <f>Scores!V23</f>
        <v>31.91</v>
      </c>
      <c r="E22" s="78">
        <f>Scores!AC23</f>
        <v>37.099999999999994</v>
      </c>
      <c r="F22" s="78">
        <f>Scores!AJ23</f>
        <v>25.07</v>
      </c>
    </row>
    <row r="23" spans="1:6" x14ac:dyDescent="0.25">
      <c r="A23" s="91" t="s">
        <v>44</v>
      </c>
      <c r="B23" s="78">
        <f>Scores!H24</f>
        <v>33.119999999999997</v>
      </c>
      <c r="C23" s="78">
        <f>Scores!O24</f>
        <v>33.110000000000007</v>
      </c>
      <c r="D23" s="78">
        <f>Scores!V24</f>
        <v>31.25</v>
      </c>
      <c r="E23" s="78">
        <f>Scores!AC24</f>
        <v>33.46</v>
      </c>
      <c r="F23" s="78">
        <f>Scores!AJ24</f>
        <v>26.990000000000002</v>
      </c>
    </row>
    <row r="24" spans="1:6" x14ac:dyDescent="0.25">
      <c r="A24" s="91" t="s">
        <v>49</v>
      </c>
      <c r="B24" s="78">
        <f>Scores!H25</f>
        <v>32.36</v>
      </c>
      <c r="C24" s="78">
        <f>Scores!O25</f>
        <v>33.830000000000005</v>
      </c>
      <c r="D24" s="78">
        <f>Scores!V25</f>
        <v>27.11</v>
      </c>
      <c r="E24" s="78">
        <f>Scores!AC25</f>
        <v>32.700000000000003</v>
      </c>
      <c r="F24" s="78">
        <f>Scores!AJ25</f>
        <v>36.9</v>
      </c>
    </row>
    <row r="25" spans="1:6" x14ac:dyDescent="0.25">
      <c r="A25" s="91" t="s">
        <v>7</v>
      </c>
      <c r="B25" s="78">
        <f>Scores!H26</f>
        <v>9.6800000000000015</v>
      </c>
      <c r="C25" s="78">
        <f>Scores!O26</f>
        <v>9.8900000000000023</v>
      </c>
      <c r="D25" s="78">
        <f>Scores!V26</f>
        <v>15.95</v>
      </c>
      <c r="E25" s="78">
        <f>Scores!AC26</f>
        <v>13.03</v>
      </c>
      <c r="F25" s="78">
        <f>Scores!AJ26</f>
        <v>3.48</v>
      </c>
    </row>
    <row r="26" spans="1:6" x14ac:dyDescent="0.25">
      <c r="A26" s="91" t="s">
        <v>41</v>
      </c>
      <c r="B26" s="78">
        <f>Scores!H27</f>
        <v>21.97</v>
      </c>
      <c r="C26" s="78">
        <f>Scores!O27</f>
        <v>23.439999999999998</v>
      </c>
      <c r="D26" s="78">
        <f>Scores!V27</f>
        <v>24.810000000000002</v>
      </c>
      <c r="E26" s="78">
        <f>Scores!AC27</f>
        <v>23.590000000000003</v>
      </c>
      <c r="F26" s="78">
        <f>Scores!AJ27</f>
        <v>16.290000000000003</v>
      </c>
    </row>
    <row r="27" spans="1:6" x14ac:dyDescent="0.25">
      <c r="A27" s="91" t="s">
        <v>30</v>
      </c>
      <c r="B27" s="78">
        <f>Scores!H28</f>
        <v>31.76</v>
      </c>
      <c r="C27" s="78">
        <f>Scores!O28</f>
        <v>30.340000000000003</v>
      </c>
      <c r="D27" s="78">
        <f>Scores!V28</f>
        <v>26.790000000000003</v>
      </c>
      <c r="E27" s="78">
        <f>Scores!AC28</f>
        <v>29.67</v>
      </c>
      <c r="F27" s="78">
        <f>Scores!AJ28</f>
        <v>23.48</v>
      </c>
    </row>
    <row r="28" spans="1:6" x14ac:dyDescent="0.25">
      <c r="A28" s="91" t="s">
        <v>11</v>
      </c>
      <c r="B28" s="78">
        <f>Scores!H29</f>
        <v>14.2</v>
      </c>
      <c r="C28" s="78">
        <f>Scores!O29</f>
        <v>19.930000000000003</v>
      </c>
      <c r="D28" s="78">
        <f>Scores!V29</f>
        <v>26.07</v>
      </c>
      <c r="E28" s="78">
        <f>Scores!AC29</f>
        <v>19.52</v>
      </c>
      <c r="F28" s="78">
        <f>Scores!AJ29</f>
        <v>11.530000000000001</v>
      </c>
    </row>
    <row r="29" spans="1:6" x14ac:dyDescent="0.25">
      <c r="A29" s="14" t="s">
        <v>53</v>
      </c>
      <c r="B29" s="78">
        <f>Scores!H30</f>
        <v>36.520000000000003</v>
      </c>
      <c r="C29" s="78">
        <f>Scores!O30</f>
        <v>37.33</v>
      </c>
      <c r="D29" s="78">
        <f>Scores!V30</f>
        <v>34.04</v>
      </c>
      <c r="E29" s="78">
        <f>Scores!AC30</f>
        <v>38.090000000000003</v>
      </c>
      <c r="F29" s="78">
        <f>Scores!AJ30</f>
        <v>34.700000000000003</v>
      </c>
    </row>
    <row r="30" spans="1:6" x14ac:dyDescent="0.25">
      <c r="A30" s="91" t="s">
        <v>16</v>
      </c>
      <c r="B30" s="78">
        <f>Scores!H31</f>
        <v>13.719999999999999</v>
      </c>
      <c r="C30" s="78">
        <f>Scores!O31</f>
        <v>17.676000000000002</v>
      </c>
      <c r="D30" s="78">
        <f>Scores!V31</f>
        <v>18.71</v>
      </c>
      <c r="E30" s="78">
        <f>Scores!AC31</f>
        <v>19.009999999999998</v>
      </c>
      <c r="F30" s="78">
        <f>Scores!AJ31</f>
        <v>11.729999999999999</v>
      </c>
    </row>
    <row r="31" spans="1:6" x14ac:dyDescent="0.25">
      <c r="A31" s="91" t="s">
        <v>13</v>
      </c>
      <c r="B31" s="78">
        <f>Scores!H32</f>
        <v>10.1</v>
      </c>
      <c r="C31" s="78">
        <f>Scores!O32</f>
        <v>11.13</v>
      </c>
      <c r="D31" s="78">
        <f>Scores!V32</f>
        <v>13.570000000000002</v>
      </c>
      <c r="E31" s="78">
        <f>Scores!AC32</f>
        <v>14.82</v>
      </c>
      <c r="F31" s="78">
        <f>Scores!AJ32</f>
        <v>7.3900000000000006</v>
      </c>
    </row>
    <row r="32" spans="1:6" x14ac:dyDescent="0.25">
      <c r="A32" s="91" t="s">
        <v>14</v>
      </c>
      <c r="B32" s="78">
        <f>Scores!H33</f>
        <v>12.21</v>
      </c>
      <c r="C32" s="78">
        <f>Scores!O33</f>
        <v>11.190000000000003</v>
      </c>
      <c r="D32" s="78">
        <f>Scores!V33</f>
        <v>12.130000000000003</v>
      </c>
      <c r="E32" s="78">
        <f>Scores!AC33</f>
        <v>14.200000000000001</v>
      </c>
      <c r="F32" s="78">
        <f>Scores!AJ33</f>
        <v>5.9</v>
      </c>
    </row>
    <row r="33" spans="1:6" x14ac:dyDescent="0.25">
      <c r="A33" s="91" t="s">
        <v>69</v>
      </c>
      <c r="B33" s="78">
        <f>Scores!H34</f>
        <v>17.29</v>
      </c>
      <c r="C33" s="78">
        <f>Scores!O34</f>
        <v>18.09</v>
      </c>
      <c r="D33" s="78">
        <f>Scores!V34</f>
        <v>17.66</v>
      </c>
      <c r="E33" s="78">
        <f>Scores!AC34</f>
        <v>12.190000000000001</v>
      </c>
      <c r="F33" s="78">
        <f>Scores!AJ34</f>
        <v>17.68</v>
      </c>
    </row>
    <row r="34" spans="1:6" x14ac:dyDescent="0.25">
      <c r="A34" s="91" t="s">
        <v>26</v>
      </c>
      <c r="B34" s="78">
        <f>Scores!H35</f>
        <v>18.310000000000002</v>
      </c>
      <c r="C34" s="78">
        <f>Scores!O35</f>
        <v>15.42</v>
      </c>
      <c r="D34" s="78">
        <f>Scores!V35</f>
        <v>17.04</v>
      </c>
      <c r="E34" s="78">
        <f>Scores!AC35</f>
        <v>15.170000000000002</v>
      </c>
      <c r="F34" s="78">
        <f>Scores!AJ35</f>
        <v>16.420000000000002</v>
      </c>
    </row>
    <row r="35" spans="1:6" x14ac:dyDescent="0.25">
      <c r="A35" s="91" t="s">
        <v>36</v>
      </c>
      <c r="B35" s="78">
        <f>Scores!H36</f>
        <v>28.560000000000006</v>
      </c>
      <c r="C35" s="78">
        <f>Scores!O36</f>
        <v>29.36</v>
      </c>
      <c r="D35" s="78">
        <f>Scores!V36</f>
        <v>23.81</v>
      </c>
      <c r="E35" s="78">
        <f>Scores!AC36</f>
        <v>21.73</v>
      </c>
      <c r="F35" s="78">
        <f>Scores!AJ36</f>
        <v>29.830000000000005</v>
      </c>
    </row>
    <row r="36" spans="1:6" x14ac:dyDescent="0.25">
      <c r="A36" s="91" t="s">
        <v>31</v>
      </c>
      <c r="B36" s="78">
        <f>Scores!H37</f>
        <v>31.750000000000004</v>
      </c>
      <c r="C36" s="78">
        <f>Scores!O37</f>
        <v>19.009999999999998</v>
      </c>
      <c r="D36" s="78">
        <f>Scores!V37</f>
        <v>18.170000000000002</v>
      </c>
      <c r="E36" s="78">
        <f>Scores!AC37</f>
        <v>17.220000000000002</v>
      </c>
      <c r="F36" s="78">
        <f>Scores!AJ37</f>
        <v>20.350000000000001</v>
      </c>
    </row>
    <row r="37" spans="1:6" x14ac:dyDescent="0.25">
      <c r="A37" s="14" t="s">
        <v>50</v>
      </c>
      <c r="B37" s="78">
        <f>Scores!H38</f>
        <v>41.84</v>
      </c>
      <c r="C37" s="78">
        <f>Scores!O38</f>
        <v>41.989999999999995</v>
      </c>
      <c r="D37" s="78">
        <f>Scores!V38</f>
        <v>42.440000000000005</v>
      </c>
      <c r="E37" s="78">
        <f>Scores!AC38</f>
        <v>41.89</v>
      </c>
      <c r="F37" s="78">
        <f>Scores!AJ38</f>
        <v>41.46</v>
      </c>
    </row>
    <row r="38" spans="1:6" x14ac:dyDescent="0.25">
      <c r="A38" s="91" t="s">
        <v>32</v>
      </c>
      <c r="B38" s="78">
        <f>Scores!H39</f>
        <v>23.07</v>
      </c>
      <c r="C38" s="78">
        <f>Scores!O39</f>
        <v>22.03</v>
      </c>
      <c r="D38" s="78">
        <f>Scores!V39</f>
        <v>19.57</v>
      </c>
      <c r="E38" s="78">
        <f>Scores!AC39</f>
        <v>18.690000000000001</v>
      </c>
      <c r="F38" s="78">
        <f>Scores!AJ39</f>
        <v>15.620000000000001</v>
      </c>
    </row>
    <row r="39" spans="1:6" x14ac:dyDescent="0.25">
      <c r="A39" s="91" t="s">
        <v>35</v>
      </c>
      <c r="B39" s="78">
        <f>Scores!H40</f>
        <v>21.470000000000002</v>
      </c>
      <c r="C39" s="78">
        <f>Scores!O40</f>
        <v>17.84</v>
      </c>
      <c r="D39" s="78">
        <f>Scores!V40</f>
        <v>23.970000000000002</v>
      </c>
      <c r="E39" s="78">
        <f>Scores!AC40</f>
        <v>22.91</v>
      </c>
      <c r="F39" s="78">
        <f>Scores!AJ40</f>
        <v>19.579999999999998</v>
      </c>
    </row>
    <row r="40" spans="1:6" x14ac:dyDescent="0.25">
      <c r="A40" s="91" t="s">
        <v>28</v>
      </c>
      <c r="B40" s="78">
        <f>Scores!H41</f>
        <v>43.3</v>
      </c>
      <c r="C40" s="78">
        <f>Scores!O41</f>
        <v>40.020000000000003</v>
      </c>
      <c r="D40" s="78">
        <f>Scores!V41</f>
        <v>42.22</v>
      </c>
      <c r="E40" s="78">
        <f>Scores!AC41</f>
        <v>41.24</v>
      </c>
      <c r="F40" s="78">
        <f>Scores!AJ41</f>
        <v>33.200000000000003</v>
      </c>
    </row>
    <row r="41" spans="1:6" x14ac:dyDescent="0.25">
      <c r="A41" s="91" t="s">
        <v>19</v>
      </c>
      <c r="B41" s="78">
        <f>Scores!H42</f>
        <v>8.8699999999999992</v>
      </c>
      <c r="C41" s="78">
        <f>Scores!O42</f>
        <v>11.68</v>
      </c>
      <c r="D41" s="78">
        <f>Scores!V42</f>
        <v>15.570000000000002</v>
      </c>
      <c r="E41" s="78">
        <f>Scores!AC42</f>
        <v>14.940000000000001</v>
      </c>
      <c r="F41" s="78">
        <f>Scores!AJ42</f>
        <v>9.32</v>
      </c>
    </row>
    <row r="42" spans="1:6" x14ac:dyDescent="0.25">
      <c r="A42" s="14" t="s">
        <v>42</v>
      </c>
      <c r="B42" s="78">
        <f>Scores!H43</f>
        <v>40.99</v>
      </c>
      <c r="C42" s="78">
        <f>Scores!O43</f>
        <v>39.549999999999997</v>
      </c>
      <c r="D42" s="78">
        <f>Scores!V43</f>
        <v>40.28</v>
      </c>
      <c r="E42" s="78">
        <f>Scores!AC43</f>
        <v>38.580000000000005</v>
      </c>
      <c r="F42" s="78">
        <f>Scores!AJ43</f>
        <v>41.09</v>
      </c>
    </row>
    <row r="43" spans="1:6" x14ac:dyDescent="0.25">
      <c r="A43" s="91" t="s">
        <v>24</v>
      </c>
      <c r="B43" s="78">
        <f>Scores!H44</f>
        <v>27.46</v>
      </c>
      <c r="C43" s="78">
        <f>Scores!O44</f>
        <v>29.330000000000002</v>
      </c>
      <c r="D43" s="78">
        <f>Scores!V44</f>
        <v>28.540000000000003</v>
      </c>
      <c r="E43" s="78">
        <f>Scores!AC44</f>
        <v>28.84</v>
      </c>
      <c r="F43" s="78">
        <f>Scores!AJ44</f>
        <v>24.81</v>
      </c>
    </row>
    <row r="44" spans="1:6" x14ac:dyDescent="0.25">
      <c r="A44" s="91" t="s">
        <v>51</v>
      </c>
      <c r="B44" s="78">
        <f>Scores!H45</f>
        <v>44.16</v>
      </c>
      <c r="C44" s="78">
        <f>Scores!O45</f>
        <v>43.62</v>
      </c>
      <c r="D44" s="78">
        <f>Scores!V45</f>
        <v>44.21</v>
      </c>
      <c r="E44" s="78">
        <f>Scores!AC45</f>
        <v>43.919999999999995</v>
      </c>
      <c r="F44" s="78">
        <f>Scores!AJ45</f>
        <v>41.83</v>
      </c>
    </row>
    <row r="45" spans="1:6" x14ac:dyDescent="0.25">
      <c r="A45" s="91" t="s">
        <v>39</v>
      </c>
      <c r="B45" s="78">
        <f>Scores!H46</f>
        <v>28.46</v>
      </c>
      <c r="C45" s="78">
        <f>Scores!O46</f>
        <v>32.47</v>
      </c>
      <c r="D45" s="78">
        <f>Scores!V46</f>
        <v>28.39</v>
      </c>
      <c r="E45" s="78">
        <f>Scores!AC46</f>
        <v>29.42</v>
      </c>
      <c r="F45" s="78">
        <f>Scores!AJ46</f>
        <v>30.650000000000002</v>
      </c>
    </row>
    <row r="46" spans="1:6" x14ac:dyDescent="0.25">
      <c r="A46" s="91" t="s">
        <v>46</v>
      </c>
      <c r="B46" s="78">
        <f>Scores!H47</f>
        <v>37.840000000000003</v>
      </c>
      <c r="C46" s="78">
        <f>Scores!O47</f>
        <v>31.54</v>
      </c>
      <c r="D46" s="78">
        <f>Scores!V47</f>
        <v>33.229999999999997</v>
      </c>
      <c r="E46" s="78">
        <f>Scores!AC47</f>
        <v>30.35</v>
      </c>
      <c r="F46" s="78">
        <f>Scores!AJ47</f>
        <v>27.41</v>
      </c>
    </row>
    <row r="47" spans="1:6" x14ac:dyDescent="0.25">
      <c r="A47" s="91" t="s">
        <v>23</v>
      </c>
      <c r="B47" s="78">
        <f>Scores!H48</f>
        <v>21.36</v>
      </c>
      <c r="C47" s="78">
        <f>Scores!O48</f>
        <v>19.850000000000001</v>
      </c>
      <c r="D47" s="78">
        <f>Scores!V48</f>
        <v>20.18</v>
      </c>
      <c r="E47" s="78">
        <f>Scores!AC48</f>
        <v>16.940000000000001</v>
      </c>
      <c r="F47" s="78">
        <f>Scores!AJ48</f>
        <v>15.99</v>
      </c>
    </row>
    <row r="48" spans="1:6" x14ac:dyDescent="0.25">
      <c r="A48" s="91" t="s">
        <v>37</v>
      </c>
      <c r="B48" s="78">
        <f>Scores!H49</f>
        <v>30.6</v>
      </c>
      <c r="C48" s="78">
        <f>Scores!O49</f>
        <v>34.970000000000006</v>
      </c>
      <c r="D48" s="78">
        <f>Scores!V49</f>
        <v>36.56</v>
      </c>
      <c r="E48" s="78">
        <f>Scores!AC49</f>
        <v>36.97</v>
      </c>
      <c r="F48" s="78">
        <f>Scores!AJ49</f>
        <v>25.17</v>
      </c>
    </row>
    <row r="49" spans="1:6" x14ac:dyDescent="0.25">
      <c r="A49" s="91" t="s">
        <v>20</v>
      </c>
      <c r="B49" s="78">
        <f>Scores!H50</f>
        <v>21.6</v>
      </c>
      <c r="C49" s="78">
        <f>Scores!O50</f>
        <v>20.29</v>
      </c>
      <c r="D49" s="78">
        <f>Scores!V50</f>
        <v>22.97</v>
      </c>
      <c r="E49" s="78">
        <f>Scores!AC50</f>
        <v>21.95</v>
      </c>
      <c r="F49" s="78">
        <f>Scores!AJ50</f>
        <v>10.71</v>
      </c>
    </row>
    <row r="50" spans="1:6" x14ac:dyDescent="0.25">
      <c r="A50" s="91" t="s">
        <v>56</v>
      </c>
      <c r="B50" s="78">
        <f>Scores!H51</f>
        <v>20.45</v>
      </c>
      <c r="C50" s="78">
        <f>Scores!O51</f>
        <v>22.57</v>
      </c>
      <c r="D50" s="78">
        <f>Scores!V51</f>
        <v>21.21</v>
      </c>
      <c r="E50" s="78">
        <f>Scores!AC51</f>
        <v>24.23</v>
      </c>
      <c r="F50" s="78">
        <f>Scores!AJ51</f>
        <v>16.52</v>
      </c>
    </row>
    <row r="51" spans="1:6" x14ac:dyDescent="0.25">
      <c r="A51" s="91" t="s">
        <v>70</v>
      </c>
      <c r="B51" s="78">
        <f>Scores!H52</f>
        <v>22.810000000000002</v>
      </c>
      <c r="C51" s="78">
        <f>Scores!O52</f>
        <v>20.730000000000004</v>
      </c>
      <c r="D51" s="78">
        <f>Scores!V52</f>
        <v>24.27</v>
      </c>
      <c r="E51" s="78">
        <f>Scores!AC52</f>
        <v>21.890000000000004</v>
      </c>
      <c r="F51" s="78">
        <f>Scores!AJ52</f>
        <v>16.340000000000003</v>
      </c>
    </row>
    <row r="52" spans="1:6" ht="15.75" thickBot="1" x14ac:dyDescent="0.3">
      <c r="A52" s="92" t="s">
        <v>10</v>
      </c>
      <c r="B52" s="79">
        <f>Scores!H53</f>
        <v>18.440000000000001</v>
      </c>
      <c r="C52" s="79">
        <f>Scores!O53</f>
        <v>17.540000000000003</v>
      </c>
      <c r="D52" s="79">
        <f>Scores!V53</f>
        <v>17.5</v>
      </c>
      <c r="E52" s="79">
        <f>Scores!AC53</f>
        <v>17.63</v>
      </c>
      <c r="F52" s="79">
        <f>Scores!AJ53</f>
        <v>13.559999999999999</v>
      </c>
    </row>
    <row r="54" spans="1:6" x14ac:dyDescent="0.25">
      <c r="D54" s="49"/>
    </row>
    <row r="55" spans="1:6" ht="15.75" thickBot="1" x14ac:dyDescent="0.3"/>
    <row r="56" spans="1:6" ht="15.75" thickBot="1" x14ac:dyDescent="0.3">
      <c r="A56" s="8" t="s">
        <v>63</v>
      </c>
    </row>
    <row r="57" spans="1:6" ht="15.75" thickBot="1" x14ac:dyDescent="0.3">
      <c r="A57" s="15" t="s">
        <v>62</v>
      </c>
    </row>
    <row r="58" spans="1:6" ht="15.75" thickBot="1" x14ac:dyDescent="0.3"/>
    <row r="59" spans="1:6" x14ac:dyDescent="0.25">
      <c r="A59" s="206" t="s">
        <v>88</v>
      </c>
      <c r="B59" s="207">
        <f>B1</f>
        <v>1996</v>
      </c>
      <c r="C59" s="208">
        <f t="shared" ref="C59:F59" si="0">C1</f>
        <v>2002</v>
      </c>
      <c r="D59" s="208">
        <f t="shared" si="0"/>
        <v>2007</v>
      </c>
      <c r="E59" s="208">
        <f t="shared" si="0"/>
        <v>2010</v>
      </c>
      <c r="F59" s="209">
        <f t="shared" si="0"/>
        <v>2013</v>
      </c>
    </row>
    <row r="60" spans="1:6" x14ac:dyDescent="0.25">
      <c r="A60" s="210">
        <v>1996</v>
      </c>
      <c r="B60" s="211" t="s">
        <v>89</v>
      </c>
      <c r="C60" s="212">
        <f>CORREL($B2:$B52,C2:C52)</f>
        <v>0.93218318942249978</v>
      </c>
      <c r="D60" s="212">
        <f t="shared" ref="D60:F60" si="1">CORREL($B2:$B52,D2:D52)</f>
        <v>0.90917161929291546</v>
      </c>
      <c r="E60" s="212">
        <f t="shared" si="1"/>
        <v>0.88864317719545027</v>
      </c>
      <c r="F60" s="213">
        <f t="shared" si="1"/>
        <v>0.94312140961737789</v>
      </c>
    </row>
    <row r="61" spans="1:6" x14ac:dyDescent="0.25">
      <c r="A61" s="210">
        <v>2002</v>
      </c>
      <c r="B61" s="211">
        <f>C60</f>
        <v>0.93218318942249978</v>
      </c>
      <c r="C61" s="212" t="s">
        <v>89</v>
      </c>
      <c r="D61" s="212">
        <f>CORREL($C2:$C52,D2:D52)</f>
        <v>0.95925679616388482</v>
      </c>
      <c r="E61" s="212">
        <f t="shared" ref="E61:F61" si="2">CORREL($C2:$C52,E2:E52)</f>
        <v>0.96848083550331521</v>
      </c>
      <c r="F61" s="213">
        <f t="shared" si="2"/>
        <v>0.93185647596897048</v>
      </c>
    </row>
    <row r="62" spans="1:6" x14ac:dyDescent="0.25">
      <c r="A62" s="210">
        <v>2007</v>
      </c>
      <c r="B62" s="211">
        <f>D60</f>
        <v>0.90917161929291546</v>
      </c>
      <c r="C62" s="212">
        <f>D61</f>
        <v>0.95925679616388482</v>
      </c>
      <c r="D62" s="212" t="s">
        <v>89</v>
      </c>
      <c r="E62" s="212">
        <f>CORREL($D2:$D52,E2:E52)</f>
        <v>0.96895161602039104</v>
      </c>
      <c r="F62" s="213">
        <f>CORREL($D2:$D52,F2:F52)</f>
        <v>0.9026943138990855</v>
      </c>
    </row>
    <row r="63" spans="1:6" x14ac:dyDescent="0.25">
      <c r="A63" s="210">
        <v>2010</v>
      </c>
      <c r="B63" s="211">
        <f>E60</f>
        <v>0.88864317719545027</v>
      </c>
      <c r="C63" s="212">
        <f>E61</f>
        <v>0.96848083550331521</v>
      </c>
      <c r="D63" s="212">
        <f>E62</f>
        <v>0.96895161602039104</v>
      </c>
      <c r="E63" s="212" t="s">
        <v>89</v>
      </c>
      <c r="F63" s="213">
        <f>E64</f>
        <v>0.8887848920282102</v>
      </c>
    </row>
    <row r="64" spans="1:6" ht="15.75" thickBot="1" x14ac:dyDescent="0.3">
      <c r="A64" s="214">
        <v>2013</v>
      </c>
      <c r="B64" s="215">
        <f>F60</f>
        <v>0.94312140961737789</v>
      </c>
      <c r="C64" s="216">
        <f>F61</f>
        <v>0.93185647596897048</v>
      </c>
      <c r="D64" s="216">
        <f>F62</f>
        <v>0.9026943138990855</v>
      </c>
      <c r="E64" s="216">
        <f>CORREL(E2:E52,F2:F52)</f>
        <v>0.8887848920282102</v>
      </c>
      <c r="F64" s="217" t="s">
        <v>89</v>
      </c>
    </row>
    <row r="65" spans="2:6" x14ac:dyDescent="0.25">
      <c r="B65" s="205"/>
      <c r="C65" s="205"/>
      <c r="D65" s="205"/>
      <c r="E65" s="205"/>
      <c r="F65" s="205"/>
    </row>
  </sheetData>
  <autoFilter ref="A1:F52">
    <sortState ref="A2:F52">
      <sortCondition ref="A1:A52"/>
    </sortState>
  </autoFilter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workbookViewId="0"/>
  </sheetViews>
  <sheetFormatPr defaultRowHeight="15" x14ac:dyDescent="0.25"/>
  <cols>
    <col min="1" max="1" width="41.85546875" bestFit="1" customWidth="1"/>
    <col min="2" max="2" width="17.7109375" customWidth="1"/>
  </cols>
  <sheetData>
    <row r="1" spans="1:2" s="30" customFormat="1" ht="63.75" thickBot="1" x14ac:dyDescent="0.4">
      <c r="A1" s="95"/>
      <c r="B1" s="106" t="s">
        <v>87</v>
      </c>
    </row>
    <row r="2" spans="1:2" x14ac:dyDescent="0.25">
      <c r="A2" s="6" t="s">
        <v>49</v>
      </c>
      <c r="B2" s="98">
        <f>'Final ranking'!F24-'Final ranking'!B24</f>
        <v>4.5399999999999991</v>
      </c>
    </row>
    <row r="3" spans="1:2" x14ac:dyDescent="0.25">
      <c r="A3" s="91" t="s">
        <v>25</v>
      </c>
      <c r="B3" s="99">
        <f>'Final ranking'!F17-'Final ranking'!B17</f>
        <v>3.5499999999999972</v>
      </c>
    </row>
    <row r="4" spans="1:2" x14ac:dyDescent="0.25">
      <c r="A4" s="7" t="s">
        <v>51</v>
      </c>
      <c r="B4" s="99">
        <f>'Final ranking'!F45-'Final ranking'!B45</f>
        <v>2.1900000000000013</v>
      </c>
    </row>
    <row r="5" spans="1:2" x14ac:dyDescent="0.25">
      <c r="A5" s="91" t="s">
        <v>36</v>
      </c>
      <c r="B5" s="99">
        <f>'Final ranking'!F35-'Final ranking'!B35</f>
        <v>1.2699999999999996</v>
      </c>
    </row>
    <row r="6" spans="1:2" x14ac:dyDescent="0.25">
      <c r="A6" s="91" t="s">
        <v>28</v>
      </c>
      <c r="B6" s="99">
        <f>'Final ranking'!F41-'Final ranking'!B41</f>
        <v>0.45000000000000107</v>
      </c>
    </row>
    <row r="7" spans="1:2" x14ac:dyDescent="0.25">
      <c r="A7" s="7" t="s">
        <v>69</v>
      </c>
      <c r="B7" s="99">
        <f>'Final ranking'!F33-'Final ranking'!B33</f>
        <v>0.39000000000000057</v>
      </c>
    </row>
    <row r="8" spans="1:2" x14ac:dyDescent="0.25">
      <c r="A8" s="91" t="s">
        <v>52</v>
      </c>
      <c r="B8" s="99">
        <f>'Final ranking'!F10-'Final ranking'!B10</f>
        <v>0.36999999999999744</v>
      </c>
    </row>
    <row r="9" spans="1:2" x14ac:dyDescent="0.25">
      <c r="A9" s="7" t="s">
        <v>19</v>
      </c>
      <c r="B9" s="99">
        <f>'Final ranking'!F42-'Final ranking'!B42</f>
        <v>0.10000000000000142</v>
      </c>
    </row>
    <row r="10" spans="1:2" x14ac:dyDescent="0.25">
      <c r="A10" s="91" t="s">
        <v>10</v>
      </c>
      <c r="B10" s="99">
        <f>'Final ranking'!F53-'Final ranking'!B53</f>
        <v>0</v>
      </c>
    </row>
    <row r="11" spans="1:2" x14ac:dyDescent="0.25">
      <c r="A11" s="91" t="s">
        <v>31</v>
      </c>
      <c r="B11" s="99">
        <f>'Final ranking'!F37-'Final ranking'!B37</f>
        <v>-0.38000000000000256</v>
      </c>
    </row>
    <row r="12" spans="1:2" x14ac:dyDescent="0.25">
      <c r="A12" s="91" t="s">
        <v>48</v>
      </c>
      <c r="B12" s="99">
        <f>'Final ranking'!F5-'Final ranking'!B5</f>
        <v>-0.64999999999999858</v>
      </c>
    </row>
    <row r="13" spans="1:2" x14ac:dyDescent="0.25">
      <c r="A13" s="91" t="s">
        <v>40</v>
      </c>
      <c r="B13" s="99">
        <f>'Final ranking'!F18-'Final ranking'!B18</f>
        <v>-0.71999999999999176</v>
      </c>
    </row>
    <row r="14" spans="1:2" x14ac:dyDescent="0.25">
      <c r="A14" s="91" t="s">
        <v>47</v>
      </c>
      <c r="B14" s="99">
        <f>'Final ranking'!F6-'Final ranking'!B6</f>
        <v>-0.82999999999999829</v>
      </c>
    </row>
    <row r="15" spans="1:2" x14ac:dyDescent="0.25">
      <c r="A15" s="91" t="s">
        <v>45</v>
      </c>
      <c r="B15" s="99">
        <f>'Final ranking'!F2-'Final ranking'!B2</f>
        <v>-0.9199999999999946</v>
      </c>
    </row>
    <row r="16" spans="1:2" x14ac:dyDescent="0.25">
      <c r="A16" s="91" t="s">
        <v>18</v>
      </c>
      <c r="B16" s="99">
        <f>'Final ranking'!F22-'Final ranking'!B22</f>
        <v>-1.2100000000000009</v>
      </c>
    </row>
    <row r="17" spans="1:2" x14ac:dyDescent="0.25">
      <c r="A17" s="91" t="s">
        <v>17</v>
      </c>
      <c r="B17" s="99">
        <f>'Final ranking'!F16-'Final ranking'!B16</f>
        <v>-1.2600000000000016</v>
      </c>
    </row>
    <row r="18" spans="1:2" x14ac:dyDescent="0.25">
      <c r="A18" s="91" t="s">
        <v>33</v>
      </c>
      <c r="B18" s="99">
        <f>'Final ranking'!F20-'Final ranking'!B20</f>
        <v>-1.3399999999999963</v>
      </c>
    </row>
    <row r="19" spans="1:2" x14ac:dyDescent="0.25">
      <c r="A19" s="14" t="s">
        <v>53</v>
      </c>
      <c r="B19" s="99">
        <f>'Final ranking'!F29-'Final ranking'!B29</f>
        <v>-1.8200000000000003</v>
      </c>
    </row>
    <row r="20" spans="1:2" x14ac:dyDescent="0.25">
      <c r="A20" s="7" t="s">
        <v>26</v>
      </c>
      <c r="B20" s="99">
        <f>'Final ranking'!F34-'Final ranking'!B34</f>
        <v>-1.8900000000000006</v>
      </c>
    </row>
    <row r="21" spans="1:2" x14ac:dyDescent="0.25">
      <c r="A21" s="7" t="s">
        <v>32</v>
      </c>
      <c r="B21" s="99">
        <f>'Final ranking'!F39-'Final ranking'!B39</f>
        <v>-1.8900000000000041</v>
      </c>
    </row>
    <row r="22" spans="1:2" x14ac:dyDescent="0.25">
      <c r="A22" s="91" t="s">
        <v>16</v>
      </c>
      <c r="B22" s="99">
        <f>'Final ranking'!F30-'Final ranking'!B30</f>
        <v>-1.9900000000000002</v>
      </c>
    </row>
    <row r="23" spans="1:2" x14ac:dyDescent="0.25">
      <c r="A23" s="91" t="s">
        <v>57</v>
      </c>
      <c r="B23" s="99">
        <f>'Final ranking'!F9-'Final ranking'!B9</f>
        <v>-2.2100000000000009</v>
      </c>
    </row>
    <row r="24" spans="1:2" x14ac:dyDescent="0.25">
      <c r="A24" s="91" t="s">
        <v>24</v>
      </c>
      <c r="B24" s="99">
        <f>'Final ranking'!F44-'Final ranking'!B44</f>
        <v>-2.3299999999999983</v>
      </c>
    </row>
    <row r="25" spans="1:2" x14ac:dyDescent="0.25">
      <c r="A25" s="91" t="s">
        <v>38</v>
      </c>
      <c r="B25" s="99">
        <f>'Final ranking'!F19-'Final ranking'!B19</f>
        <v>-2.470000000000006</v>
      </c>
    </row>
    <row r="26" spans="1:2" x14ac:dyDescent="0.25">
      <c r="A26" s="91" t="s">
        <v>21</v>
      </c>
      <c r="B26" s="99">
        <f>'Final ranking'!F14-'Final ranking'!B14</f>
        <v>-2.5700000000000003</v>
      </c>
    </row>
    <row r="27" spans="1:2" x14ac:dyDescent="0.25">
      <c r="A27" s="14" t="s">
        <v>42</v>
      </c>
      <c r="B27" s="99">
        <f>'Final ranking'!F43-'Final ranking'!B43</f>
        <v>-2.6500000000000021</v>
      </c>
    </row>
    <row r="28" spans="1:2" x14ac:dyDescent="0.25">
      <c r="A28" s="91" t="s">
        <v>11</v>
      </c>
      <c r="B28" s="99">
        <f>'Final ranking'!F28-'Final ranking'!B28</f>
        <v>-2.6699999999999982</v>
      </c>
    </row>
    <row r="29" spans="1:2" x14ac:dyDescent="0.25">
      <c r="A29" s="91" t="s">
        <v>13</v>
      </c>
      <c r="B29" s="99">
        <f>'Final ranking'!F31-'Final ranking'!B31</f>
        <v>-2.7099999999999991</v>
      </c>
    </row>
    <row r="30" spans="1:2" x14ac:dyDescent="0.25">
      <c r="A30" s="91" t="s">
        <v>20</v>
      </c>
      <c r="B30" s="99">
        <f>'Final ranking'!F50-'Final ranking'!B50</f>
        <v>-3.9299999999999997</v>
      </c>
    </row>
    <row r="31" spans="1:2" x14ac:dyDescent="0.25">
      <c r="A31" s="91" t="s">
        <v>12</v>
      </c>
      <c r="B31" s="99">
        <f>'Final ranking'!F12-'Final ranking'!B12</f>
        <v>-4.6300000000000026</v>
      </c>
    </row>
    <row r="32" spans="1:2" x14ac:dyDescent="0.25">
      <c r="A32" s="14" t="s">
        <v>43</v>
      </c>
      <c r="B32" s="99">
        <f>'Final ranking'!F8-'Final ranking'!B8</f>
        <v>-4.6600000000000037</v>
      </c>
    </row>
    <row r="33" spans="1:2" x14ac:dyDescent="0.25">
      <c r="A33" s="91" t="s">
        <v>70</v>
      </c>
      <c r="B33" s="99">
        <f>'Final ranking'!F52-'Final ranking'!B52</f>
        <v>-4.8800000000000026</v>
      </c>
    </row>
    <row r="34" spans="1:2" x14ac:dyDescent="0.25">
      <c r="A34" s="14" t="s">
        <v>34</v>
      </c>
      <c r="B34" s="99">
        <f>'Final ranking'!F11-'Final ranking'!B11</f>
        <v>-4.9100000000000037</v>
      </c>
    </row>
    <row r="35" spans="1:2" x14ac:dyDescent="0.25">
      <c r="A35" s="91" t="s">
        <v>29</v>
      </c>
      <c r="B35" s="99">
        <f>'Final ranking'!F7-'Final ranking'!B7</f>
        <v>-5.009999999999998</v>
      </c>
    </row>
    <row r="36" spans="1:2" x14ac:dyDescent="0.25">
      <c r="A36" s="91" t="s">
        <v>15</v>
      </c>
      <c r="B36" s="99">
        <f>'Final ranking'!F21-'Final ranking'!B21</f>
        <v>-5.26</v>
      </c>
    </row>
    <row r="37" spans="1:2" x14ac:dyDescent="0.25">
      <c r="A37" s="91" t="s">
        <v>8</v>
      </c>
      <c r="B37" s="99">
        <f>'Final ranking'!F13-'Final ranking'!B13</f>
        <v>-5.32</v>
      </c>
    </row>
    <row r="38" spans="1:2" x14ac:dyDescent="0.25">
      <c r="A38" s="91" t="s">
        <v>46</v>
      </c>
      <c r="B38" s="99">
        <f>'Final ranking'!F47-'Final ranking'!B47</f>
        <v>-5.3699999999999992</v>
      </c>
    </row>
    <row r="39" spans="1:2" x14ac:dyDescent="0.25">
      <c r="A39" s="91" t="s">
        <v>23</v>
      </c>
      <c r="B39" s="99">
        <f>'Final ranking'!F48-'Final ranking'!B48</f>
        <v>-5.43</v>
      </c>
    </row>
    <row r="40" spans="1:2" x14ac:dyDescent="0.25">
      <c r="A40" s="7" t="s">
        <v>41</v>
      </c>
      <c r="B40" s="99">
        <f>'Final ranking'!F26-'Final ranking'!B26</f>
        <v>-5.6799999999999962</v>
      </c>
    </row>
    <row r="41" spans="1:2" x14ac:dyDescent="0.25">
      <c r="A41" s="7" t="s">
        <v>44</v>
      </c>
      <c r="B41" s="99">
        <f>'Final ranking'!F23-'Final ranking'!B23</f>
        <v>-6.1299999999999955</v>
      </c>
    </row>
    <row r="42" spans="1:2" x14ac:dyDescent="0.25">
      <c r="A42" s="7" t="s">
        <v>7</v>
      </c>
      <c r="B42" s="99">
        <f>'Final ranking'!F25-'Final ranking'!B25</f>
        <v>-6.2000000000000011</v>
      </c>
    </row>
    <row r="43" spans="1:2" x14ac:dyDescent="0.25">
      <c r="A43" s="91" t="s">
        <v>14</v>
      </c>
      <c r="B43" s="99">
        <f>'Final ranking'!F32-'Final ranking'!B32</f>
        <v>-6.3100000000000005</v>
      </c>
    </row>
    <row r="44" spans="1:2" x14ac:dyDescent="0.25">
      <c r="A44" s="91" t="s">
        <v>56</v>
      </c>
      <c r="B44" s="99">
        <f>'Final ranking'!F51-'Final ranking'!B51</f>
        <v>-6.4699999999999989</v>
      </c>
    </row>
    <row r="45" spans="1:2" x14ac:dyDescent="0.25">
      <c r="A45" s="7" t="s">
        <v>27</v>
      </c>
      <c r="B45" s="99">
        <f>'Final ranking'!F4-'Final ranking'!B4</f>
        <v>-6.7700000000000031</v>
      </c>
    </row>
    <row r="46" spans="1:2" x14ac:dyDescent="0.25">
      <c r="A46" s="14" t="s">
        <v>50</v>
      </c>
      <c r="B46" s="99">
        <f>'Final ranking'!F38-'Final ranking'!B38</f>
        <v>-7.4499999999999993</v>
      </c>
    </row>
    <row r="47" spans="1:2" x14ac:dyDescent="0.25">
      <c r="A47" s="91" t="s">
        <v>30</v>
      </c>
      <c r="B47" s="99">
        <f>'Final ranking'!F27-'Final ranking'!B27</f>
        <v>-8.2800000000000011</v>
      </c>
    </row>
    <row r="48" spans="1:2" x14ac:dyDescent="0.25">
      <c r="A48" s="91" t="s">
        <v>71</v>
      </c>
      <c r="B48" s="99">
        <f>'Final ranking'!F3-'Final ranking'!B3</f>
        <v>-9.7299999999999986</v>
      </c>
    </row>
    <row r="49" spans="1:2" x14ac:dyDescent="0.25">
      <c r="A49" s="91" t="s">
        <v>35</v>
      </c>
      <c r="B49" s="99">
        <f>'Final ranking'!F40-'Final ranking'!B40</f>
        <v>-10.099999999999994</v>
      </c>
    </row>
    <row r="50" spans="1:2" x14ac:dyDescent="0.25">
      <c r="A50" s="91" t="s">
        <v>39</v>
      </c>
      <c r="B50" s="99">
        <f>'Final ranking'!F46-'Final ranking'!B46</f>
        <v>-10.430000000000003</v>
      </c>
    </row>
    <row r="51" spans="1:2" x14ac:dyDescent="0.25">
      <c r="A51" s="91" t="s">
        <v>22</v>
      </c>
      <c r="B51" s="99">
        <f>'Final ranking'!F15-'Final ranking'!B15</f>
        <v>-10.870000000000003</v>
      </c>
    </row>
    <row r="52" spans="1:2" x14ac:dyDescent="0.25">
      <c r="A52" s="91" t="s">
        <v>37</v>
      </c>
      <c r="B52" s="99">
        <f>'Final ranking'!F49-'Final ranking'!B49</f>
        <v>-10.89</v>
      </c>
    </row>
    <row r="53" spans="1:2" ht="15.75" thickBot="1" x14ac:dyDescent="0.3">
      <c r="A53" s="92" t="s">
        <v>6</v>
      </c>
      <c r="B53" s="218">
        <f>'Final ranking'!F36-'Final ranking'!B36</f>
        <v>-11.400000000000002</v>
      </c>
    </row>
    <row r="55" spans="1:2" ht="15.75" thickBot="1" x14ac:dyDescent="0.3"/>
    <row r="56" spans="1:2" ht="15.75" thickBot="1" x14ac:dyDescent="0.3">
      <c r="A56" s="8" t="s">
        <v>63</v>
      </c>
    </row>
    <row r="57" spans="1:2" ht="15.75" thickBot="1" x14ac:dyDescent="0.3">
      <c r="A57" s="15" t="s">
        <v>62</v>
      </c>
    </row>
  </sheetData>
  <autoFilter ref="A1:B53">
    <sortState ref="A2:B53">
      <sortCondition descending="1" ref="B1:B53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Cover</vt:lpstr>
      <vt:lpstr>Rank-income</vt:lpstr>
      <vt:lpstr>Rank-employment</vt:lpstr>
      <vt:lpstr>Rank-health</vt:lpstr>
      <vt:lpstr>Rank education</vt:lpstr>
      <vt:lpstr>Rank-Living enviro</vt:lpstr>
      <vt:lpstr>Rank-crime</vt:lpstr>
      <vt:lpstr>Scores</vt:lpstr>
      <vt:lpstr>Final ranking</vt:lpstr>
      <vt:lpstr>RankChange</vt:lpstr>
    </vt:vector>
  </TitlesOfParts>
  <Company>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2011-07-20T09:51:56Z</cp:lastPrinted>
  <dcterms:created xsi:type="dcterms:W3CDTF">2009-11-04T12:15:54Z</dcterms:created>
  <dcterms:modified xsi:type="dcterms:W3CDTF">2015-06-10T12:18:17Z</dcterms:modified>
</cp:coreProperties>
</file>